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9320" windowHeight="11715"/>
  </bookViews>
  <sheets>
    <sheet name="weiblich" sheetId="1" r:id="rId1"/>
    <sheet name="männlich" sheetId="3" r:id="rId2"/>
    <sheet name="Stammdaten" sheetId="2" r:id="rId3"/>
  </sheets>
  <calcPr calcId="125725"/>
</workbook>
</file>

<file path=xl/calcChain.xml><?xml version="1.0" encoding="utf-8"?>
<calcChain xmlns="http://schemas.openxmlformats.org/spreadsheetml/2006/main">
  <c r="AC128" i="1"/>
  <c r="AA128"/>
  <c r="Y128"/>
  <c r="W128"/>
  <c r="U128"/>
  <c r="S128"/>
  <c r="Q128"/>
  <c r="O128"/>
  <c r="K128"/>
  <c r="I128"/>
  <c r="G128"/>
  <c r="E128"/>
  <c r="AC127"/>
  <c r="AA127"/>
  <c r="Y127"/>
  <c r="W127"/>
  <c r="U127"/>
  <c r="S127"/>
  <c r="Q127"/>
  <c r="O127"/>
  <c r="K127"/>
  <c r="I127"/>
  <c r="G127"/>
  <c r="E127"/>
  <c r="AC126"/>
  <c r="AA126"/>
  <c r="Y126"/>
  <c r="W126"/>
  <c r="U126"/>
  <c r="S126"/>
  <c r="Q126"/>
  <c r="O126"/>
  <c r="K126"/>
  <c r="I126"/>
  <c r="G126"/>
  <c r="E126"/>
  <c r="AC125"/>
  <c r="AA125"/>
  <c r="Y125"/>
  <c r="W125"/>
  <c r="U125"/>
  <c r="S125"/>
  <c r="Q125"/>
  <c r="O125"/>
  <c r="K125"/>
  <c r="I125"/>
  <c r="G125"/>
  <c r="E125"/>
  <c r="AC124"/>
  <c r="AA124"/>
  <c r="Y124"/>
  <c r="W124"/>
  <c r="U124"/>
  <c r="S124"/>
  <c r="Q124"/>
  <c r="O124"/>
  <c r="K124"/>
  <c r="I124"/>
  <c r="G124"/>
  <c r="E124"/>
  <c r="AC123"/>
  <c r="AA123"/>
  <c r="Y123"/>
  <c r="W123"/>
  <c r="U123"/>
  <c r="S123"/>
  <c r="Q123"/>
  <c r="O123"/>
  <c r="K123"/>
  <c r="I123"/>
  <c r="G123"/>
  <c r="E123"/>
  <c r="AC122"/>
  <c r="AA122"/>
  <c r="Y122"/>
  <c r="W122"/>
  <c r="U122"/>
  <c r="S122"/>
  <c r="Q122"/>
  <c r="O122"/>
  <c r="K122"/>
  <c r="I122"/>
  <c r="G122"/>
  <c r="E122"/>
  <c r="AC121"/>
  <c r="AA121"/>
  <c r="Y121"/>
  <c r="W121"/>
  <c r="U121"/>
  <c r="S121"/>
  <c r="Q121"/>
  <c r="O121"/>
  <c r="K121"/>
  <c r="I121"/>
  <c r="G121"/>
  <c r="E121"/>
  <c r="AC120"/>
  <c r="AA120"/>
  <c r="Y120"/>
  <c r="W120"/>
  <c r="U120"/>
  <c r="S120"/>
  <c r="Q120"/>
  <c r="O120"/>
  <c r="K120"/>
  <c r="I120"/>
  <c r="G120"/>
  <c r="E120"/>
  <c r="AC119"/>
  <c r="AA119"/>
  <c r="Y119"/>
  <c r="W119"/>
  <c r="U119"/>
  <c r="S119"/>
  <c r="Q119"/>
  <c r="O119"/>
  <c r="K119"/>
  <c r="I119"/>
  <c r="G119"/>
  <c r="E119"/>
  <c r="AC118"/>
  <c r="AA118"/>
  <c r="Y118"/>
  <c r="W118"/>
  <c r="U118"/>
  <c r="S118"/>
  <c r="Q118"/>
  <c r="O118"/>
  <c r="K118"/>
  <c r="I118"/>
  <c r="G118"/>
  <c r="E118"/>
  <c r="AC117"/>
  <c r="AH123"/>
  <c r="AA117"/>
  <c r="Y117"/>
  <c r="AH122"/>
  <c r="W117"/>
  <c r="AH121" s="1"/>
  <c r="U117"/>
  <c r="AH120"/>
  <c r="S117"/>
  <c r="Q117"/>
  <c r="AH119" s="1"/>
  <c r="O117"/>
  <c r="K117"/>
  <c r="AH118"/>
  <c r="I117"/>
  <c r="G117"/>
  <c r="AH117" s="1"/>
  <c r="E117"/>
  <c r="AC116"/>
  <c r="AA116"/>
  <c r="Y116"/>
  <c r="W116"/>
  <c r="U116"/>
  <c r="S116"/>
  <c r="Q116"/>
  <c r="O116"/>
  <c r="K116"/>
  <c r="I116"/>
  <c r="G116"/>
  <c r="E116"/>
  <c r="AC115"/>
  <c r="AA115"/>
  <c r="Y115"/>
  <c r="W115"/>
  <c r="U115"/>
  <c r="S115"/>
  <c r="Q115"/>
  <c r="O115"/>
  <c r="K115"/>
  <c r="I115"/>
  <c r="G115"/>
  <c r="E115"/>
  <c r="AC114"/>
  <c r="AA114"/>
  <c r="Y114"/>
  <c r="W114"/>
  <c r="U114"/>
  <c r="S114"/>
  <c r="Q114"/>
  <c r="O114"/>
  <c r="K114"/>
  <c r="I114"/>
  <c r="G114"/>
  <c r="E114"/>
  <c r="AC113"/>
  <c r="AA113"/>
  <c r="Y113"/>
  <c r="W113"/>
  <c r="U113"/>
  <c r="S113"/>
  <c r="Q113"/>
  <c r="O113"/>
  <c r="K113"/>
  <c r="I113"/>
  <c r="G113"/>
  <c r="E113"/>
  <c r="AC112"/>
  <c r="AA112"/>
  <c r="Y112"/>
  <c r="W112"/>
  <c r="U112"/>
  <c r="S112"/>
  <c r="Q112"/>
  <c r="O112"/>
  <c r="K112"/>
  <c r="I112"/>
  <c r="G112"/>
  <c r="E112"/>
  <c r="AC111"/>
  <c r="AA111"/>
  <c r="Y111"/>
  <c r="W111"/>
  <c r="U111"/>
  <c r="S111"/>
  <c r="Q111"/>
  <c r="O111"/>
  <c r="K111"/>
  <c r="I111"/>
  <c r="G111"/>
  <c r="E111"/>
  <c r="AC110"/>
  <c r="AA110"/>
  <c r="Y110"/>
  <c r="W110"/>
  <c r="U110"/>
  <c r="S110"/>
  <c r="Q110"/>
  <c r="O110"/>
  <c r="K110"/>
  <c r="I110"/>
  <c r="G110"/>
  <c r="E110"/>
  <c r="AC109"/>
  <c r="AA109"/>
  <c r="Y109"/>
  <c r="W109"/>
  <c r="U109"/>
  <c r="S109"/>
  <c r="Q109"/>
  <c r="O109"/>
  <c r="K109"/>
  <c r="I109"/>
  <c r="G109"/>
  <c r="E109"/>
  <c r="AC108"/>
  <c r="AA108"/>
  <c r="Y108"/>
  <c r="W108"/>
  <c r="U108"/>
  <c r="S108"/>
  <c r="Q108"/>
  <c r="O108"/>
  <c r="K108"/>
  <c r="I108"/>
  <c r="G108"/>
  <c r="E108"/>
  <c r="AC107"/>
  <c r="AA107"/>
  <c r="Y107"/>
  <c r="W107"/>
  <c r="U107"/>
  <c r="S107"/>
  <c r="Q107"/>
  <c r="O107"/>
  <c r="K107"/>
  <c r="I107"/>
  <c r="G107"/>
  <c r="E107"/>
  <c r="AC106"/>
  <c r="AA106"/>
  <c r="Y106"/>
  <c r="W106"/>
  <c r="U106"/>
  <c r="S106"/>
  <c r="Q106"/>
  <c r="O106"/>
  <c r="K106"/>
  <c r="I106"/>
  <c r="G106"/>
  <c r="E106"/>
  <c r="AC105"/>
  <c r="AH111" s="1"/>
  <c r="AA105"/>
  <c r="Y105"/>
  <c r="AH110" s="1"/>
  <c r="W105"/>
  <c r="U105"/>
  <c r="AH108" s="1"/>
  <c r="S105"/>
  <c r="Q105"/>
  <c r="AH107"/>
  <c r="O105"/>
  <c r="K105"/>
  <c r="AH106"/>
  <c r="I105"/>
  <c r="G105"/>
  <c r="AH105" s="1"/>
  <c r="E105"/>
  <c r="AC104"/>
  <c r="AA104"/>
  <c r="Y104"/>
  <c r="W104"/>
  <c r="U104"/>
  <c r="S104"/>
  <c r="Q104"/>
  <c r="O104"/>
  <c r="K104"/>
  <c r="I104"/>
  <c r="G104"/>
  <c r="E104"/>
  <c r="AC103"/>
  <c r="AA103"/>
  <c r="Y103"/>
  <c r="W103"/>
  <c r="U103"/>
  <c r="S103"/>
  <c r="Q103"/>
  <c r="O103"/>
  <c r="K103"/>
  <c r="I103"/>
  <c r="G103"/>
  <c r="E103"/>
  <c r="AC102"/>
  <c r="AA102"/>
  <c r="Y102"/>
  <c r="W102"/>
  <c r="U102"/>
  <c r="S102"/>
  <c r="Q102"/>
  <c r="O102"/>
  <c r="K102"/>
  <c r="I102"/>
  <c r="G102"/>
  <c r="E102"/>
  <c r="AC101"/>
  <c r="AA101"/>
  <c r="Y101"/>
  <c r="W101"/>
  <c r="U101"/>
  <c r="S101"/>
  <c r="Q101"/>
  <c r="O101"/>
  <c r="K101"/>
  <c r="I101"/>
  <c r="G101"/>
  <c r="E101"/>
  <c r="AC100"/>
  <c r="AA100"/>
  <c r="Y100"/>
  <c r="W100"/>
  <c r="U100"/>
  <c r="S100"/>
  <c r="Q100"/>
  <c r="O100"/>
  <c r="K100"/>
  <c r="I100"/>
  <c r="G100"/>
  <c r="E100"/>
  <c r="AC99"/>
  <c r="AA99"/>
  <c r="Y99"/>
  <c r="W99"/>
  <c r="U99"/>
  <c r="S99"/>
  <c r="Q99"/>
  <c r="O99"/>
  <c r="K99"/>
  <c r="I99"/>
  <c r="G99"/>
  <c r="E99"/>
  <c r="AC98"/>
  <c r="AA98"/>
  <c r="Y98"/>
  <c r="W98"/>
  <c r="U98"/>
  <c r="S98"/>
  <c r="Q98"/>
  <c r="O98"/>
  <c r="K98"/>
  <c r="I98"/>
  <c r="G98"/>
  <c r="E98"/>
  <c r="AC97"/>
  <c r="AA97"/>
  <c r="Y97"/>
  <c r="W97"/>
  <c r="U97"/>
  <c r="S97"/>
  <c r="Q97"/>
  <c r="O97"/>
  <c r="K97"/>
  <c r="I97"/>
  <c r="G97"/>
  <c r="E97"/>
  <c r="AC96"/>
  <c r="AA96"/>
  <c r="Y96"/>
  <c r="W96"/>
  <c r="U96"/>
  <c r="S96"/>
  <c r="Q96"/>
  <c r="O96"/>
  <c r="K96"/>
  <c r="I96"/>
  <c r="G96"/>
  <c r="E96"/>
  <c r="AC95"/>
  <c r="AA95"/>
  <c r="Y95"/>
  <c r="W95"/>
  <c r="U95"/>
  <c r="S95"/>
  <c r="Q95"/>
  <c r="O95"/>
  <c r="K95"/>
  <c r="I95"/>
  <c r="G95"/>
  <c r="E95"/>
  <c r="AC94"/>
  <c r="AA94"/>
  <c r="Y94"/>
  <c r="W94"/>
  <c r="U94"/>
  <c r="S94"/>
  <c r="Q94"/>
  <c r="O94"/>
  <c r="K94"/>
  <c r="I94"/>
  <c r="G94"/>
  <c r="E94"/>
  <c r="AC93"/>
  <c r="AH99" s="1"/>
  <c r="AA93"/>
  <c r="Y93"/>
  <c r="AH98" s="1"/>
  <c r="W93"/>
  <c r="AH97" s="1"/>
  <c r="U93"/>
  <c r="AH96" s="1"/>
  <c r="S93"/>
  <c r="Q93"/>
  <c r="O93"/>
  <c r="K93"/>
  <c r="AH94"/>
  <c r="I93"/>
  <c r="G93"/>
  <c r="AH93" s="1"/>
  <c r="E93"/>
  <c r="AC92"/>
  <c r="AA92"/>
  <c r="Y92"/>
  <c r="W92"/>
  <c r="U92"/>
  <c r="S92"/>
  <c r="Q92"/>
  <c r="O92"/>
  <c r="K92"/>
  <c r="I92"/>
  <c r="G92"/>
  <c r="E92"/>
  <c r="AC91"/>
  <c r="AA91"/>
  <c r="Y91"/>
  <c r="W91"/>
  <c r="U91"/>
  <c r="S91"/>
  <c r="Q91"/>
  <c r="O91"/>
  <c r="K91"/>
  <c r="I91"/>
  <c r="G91"/>
  <c r="E91"/>
  <c r="AC90"/>
  <c r="AA90"/>
  <c r="Y90"/>
  <c r="W90"/>
  <c r="U90"/>
  <c r="S90"/>
  <c r="Q90"/>
  <c r="O90"/>
  <c r="K90"/>
  <c r="I90"/>
  <c r="G90"/>
  <c r="E90"/>
  <c r="AC89"/>
  <c r="AA89"/>
  <c r="Y89"/>
  <c r="W89"/>
  <c r="U89"/>
  <c r="S89"/>
  <c r="Q89"/>
  <c r="O89"/>
  <c r="K89"/>
  <c r="I89"/>
  <c r="G89"/>
  <c r="E89"/>
  <c r="AC88"/>
  <c r="AA88"/>
  <c r="Y88"/>
  <c r="W88"/>
  <c r="U88"/>
  <c r="S88"/>
  <c r="Q88"/>
  <c r="O88"/>
  <c r="K88"/>
  <c r="I88"/>
  <c r="G88"/>
  <c r="E88"/>
  <c r="AC87"/>
  <c r="AA87"/>
  <c r="Y87"/>
  <c r="W87"/>
  <c r="U87"/>
  <c r="S87"/>
  <c r="Q87"/>
  <c r="O87"/>
  <c r="K87"/>
  <c r="I87"/>
  <c r="G87"/>
  <c r="E87"/>
  <c r="AC86"/>
  <c r="AA86"/>
  <c r="Y86"/>
  <c r="W86"/>
  <c r="U86"/>
  <c r="S86"/>
  <c r="Q86"/>
  <c r="O86"/>
  <c r="K86"/>
  <c r="I86"/>
  <c r="G86"/>
  <c r="E86"/>
  <c r="AC85"/>
  <c r="AA85"/>
  <c r="Y85"/>
  <c r="W85"/>
  <c r="U85"/>
  <c r="S85"/>
  <c r="Q85"/>
  <c r="O85"/>
  <c r="K85"/>
  <c r="I85"/>
  <c r="G85"/>
  <c r="E85"/>
  <c r="AC84"/>
  <c r="AA84"/>
  <c r="Y84"/>
  <c r="W84"/>
  <c r="U84"/>
  <c r="S84"/>
  <c r="Q84"/>
  <c r="O84"/>
  <c r="K84"/>
  <c r="I84"/>
  <c r="G84"/>
  <c r="E84"/>
  <c r="AC83"/>
  <c r="AA83"/>
  <c r="Y83"/>
  <c r="W83"/>
  <c r="U83"/>
  <c r="S83"/>
  <c r="Q83"/>
  <c r="O83"/>
  <c r="K83"/>
  <c r="I83"/>
  <c r="G83"/>
  <c r="E83"/>
  <c r="AC82"/>
  <c r="AA82"/>
  <c r="Y82"/>
  <c r="W82"/>
  <c r="U82"/>
  <c r="S82"/>
  <c r="Q82"/>
  <c r="O82"/>
  <c r="K82"/>
  <c r="AH82" s="1"/>
  <c r="I82"/>
  <c r="G82"/>
  <c r="E82"/>
  <c r="AC81"/>
  <c r="AH87" s="1"/>
  <c r="AA81"/>
  <c r="Y81"/>
  <c r="AH86" s="1"/>
  <c r="W81"/>
  <c r="AH85" s="1"/>
  <c r="U81"/>
  <c r="AH84" s="1"/>
  <c r="S81"/>
  <c r="Q81"/>
  <c r="O81"/>
  <c r="K81"/>
  <c r="I81"/>
  <c r="G81"/>
  <c r="E81"/>
  <c r="AC80"/>
  <c r="AA80"/>
  <c r="Y80"/>
  <c r="W80"/>
  <c r="U80"/>
  <c r="S80"/>
  <c r="Q80"/>
  <c r="O80"/>
  <c r="K80"/>
  <c r="I80"/>
  <c r="G80"/>
  <c r="E80"/>
  <c r="AC79"/>
  <c r="AA79"/>
  <c r="Y79"/>
  <c r="W79"/>
  <c r="U79"/>
  <c r="S79"/>
  <c r="Q79"/>
  <c r="O79"/>
  <c r="K79"/>
  <c r="I79"/>
  <c r="G79"/>
  <c r="E79"/>
  <c r="AC78"/>
  <c r="AA78"/>
  <c r="Y78"/>
  <c r="W78"/>
  <c r="U78"/>
  <c r="S78"/>
  <c r="Q78"/>
  <c r="O78"/>
  <c r="K78"/>
  <c r="I78"/>
  <c r="G78"/>
  <c r="E78"/>
  <c r="AC77"/>
  <c r="AA77"/>
  <c r="Y77"/>
  <c r="W77"/>
  <c r="U77"/>
  <c r="S77"/>
  <c r="Q77"/>
  <c r="O77"/>
  <c r="K77"/>
  <c r="I77"/>
  <c r="G77"/>
  <c r="E77"/>
  <c r="AC76"/>
  <c r="AA76"/>
  <c r="Y76"/>
  <c r="W76"/>
  <c r="U76"/>
  <c r="S76"/>
  <c r="Q76"/>
  <c r="O76"/>
  <c r="K76"/>
  <c r="I76"/>
  <c r="G76"/>
  <c r="E76"/>
  <c r="AC75"/>
  <c r="AA75"/>
  <c r="Y75"/>
  <c r="W75"/>
  <c r="U75"/>
  <c r="S75"/>
  <c r="Q75"/>
  <c r="O75"/>
  <c r="K75"/>
  <c r="I75"/>
  <c r="G75"/>
  <c r="E75"/>
  <c r="AC74"/>
  <c r="AA74"/>
  <c r="Y74"/>
  <c r="W74"/>
  <c r="U74"/>
  <c r="S74"/>
  <c r="Q74"/>
  <c r="O74"/>
  <c r="K74"/>
  <c r="I74"/>
  <c r="G74"/>
  <c r="E74"/>
  <c r="AC73"/>
  <c r="AA73"/>
  <c r="Y73"/>
  <c r="W73"/>
  <c r="U73"/>
  <c r="S73"/>
  <c r="Q73"/>
  <c r="O73"/>
  <c r="K73"/>
  <c r="I73"/>
  <c r="G73"/>
  <c r="E73"/>
  <c r="AC72"/>
  <c r="AA72"/>
  <c r="Y72"/>
  <c r="W72"/>
  <c r="U72"/>
  <c r="S72"/>
  <c r="Q72"/>
  <c r="O72"/>
  <c r="K72"/>
  <c r="I72"/>
  <c r="G72"/>
  <c r="E72"/>
  <c r="AC71"/>
  <c r="AA71"/>
  <c r="Y71"/>
  <c r="W71"/>
  <c r="U71"/>
  <c r="S71"/>
  <c r="Q71"/>
  <c r="O71"/>
  <c r="K71"/>
  <c r="I71"/>
  <c r="G71"/>
  <c r="E71"/>
  <c r="AC70"/>
  <c r="AA70"/>
  <c r="Y70"/>
  <c r="W70"/>
  <c r="U70"/>
  <c r="S70"/>
  <c r="Q70"/>
  <c r="O70"/>
  <c r="K70"/>
  <c r="I70"/>
  <c r="G70"/>
  <c r="E70"/>
  <c r="AC69"/>
  <c r="AH75" s="1"/>
  <c r="AA69"/>
  <c r="Y69"/>
  <c r="AH74"/>
  <c r="W69"/>
  <c r="AH73"/>
  <c r="U69"/>
  <c r="AH72"/>
  <c r="S69"/>
  <c r="Q69"/>
  <c r="AH71" s="1"/>
  <c r="O69"/>
  <c r="K69"/>
  <c r="I69"/>
  <c r="G69"/>
  <c r="AH69" s="1"/>
  <c r="E69"/>
  <c r="AC68"/>
  <c r="AA68"/>
  <c r="Y68"/>
  <c r="W68"/>
  <c r="U68"/>
  <c r="S68"/>
  <c r="Q68"/>
  <c r="O68"/>
  <c r="K68"/>
  <c r="I68"/>
  <c r="G68"/>
  <c r="E68"/>
  <c r="AC67"/>
  <c r="AA67"/>
  <c r="Y67"/>
  <c r="W67"/>
  <c r="U67"/>
  <c r="S67"/>
  <c r="Q67"/>
  <c r="O67"/>
  <c r="K67"/>
  <c r="I67"/>
  <c r="G67"/>
  <c r="E67"/>
  <c r="AC66"/>
  <c r="AA66"/>
  <c r="Y66"/>
  <c r="W66"/>
  <c r="U66"/>
  <c r="S66"/>
  <c r="Q66"/>
  <c r="O66"/>
  <c r="K66"/>
  <c r="I66"/>
  <c r="G66"/>
  <c r="E66"/>
  <c r="AC65"/>
  <c r="AA65"/>
  <c r="Y65"/>
  <c r="W65"/>
  <c r="U65"/>
  <c r="S65"/>
  <c r="Q65"/>
  <c r="O65"/>
  <c r="K65"/>
  <c r="I65"/>
  <c r="G65"/>
  <c r="E65"/>
  <c r="AC64"/>
  <c r="AA64"/>
  <c r="Y64"/>
  <c r="W64"/>
  <c r="U64"/>
  <c r="S64"/>
  <c r="Q64"/>
  <c r="O64"/>
  <c r="K64"/>
  <c r="I64"/>
  <c r="G64"/>
  <c r="E64"/>
  <c r="AC63"/>
  <c r="AA63"/>
  <c r="Y63"/>
  <c r="W63"/>
  <c r="U63"/>
  <c r="S63"/>
  <c r="Q63"/>
  <c r="O63"/>
  <c r="K63"/>
  <c r="I63"/>
  <c r="G63"/>
  <c r="E63"/>
  <c r="AC62"/>
  <c r="AA62"/>
  <c r="Y62"/>
  <c r="W62"/>
  <c r="U62"/>
  <c r="S62"/>
  <c r="Q62"/>
  <c r="O62"/>
  <c r="K62"/>
  <c r="I62"/>
  <c r="G62"/>
  <c r="E62"/>
  <c r="AC61"/>
  <c r="AA61"/>
  <c r="Y61"/>
  <c r="W61"/>
  <c r="U61"/>
  <c r="S61"/>
  <c r="Q61"/>
  <c r="O61"/>
  <c r="K61"/>
  <c r="I61"/>
  <c r="G61"/>
  <c r="E61"/>
  <c r="AC60"/>
  <c r="AA60"/>
  <c r="Y60"/>
  <c r="W60"/>
  <c r="U60"/>
  <c r="S60"/>
  <c r="Q60"/>
  <c r="O60"/>
  <c r="K60"/>
  <c r="I60"/>
  <c r="G60"/>
  <c r="E60"/>
  <c r="AC59"/>
  <c r="AA59"/>
  <c r="Y59"/>
  <c r="W59"/>
  <c r="U59"/>
  <c r="S59"/>
  <c r="Q59"/>
  <c r="O59"/>
  <c r="K59"/>
  <c r="I59"/>
  <c r="G59"/>
  <c r="E59"/>
  <c r="AC58"/>
  <c r="AA58"/>
  <c r="Y58"/>
  <c r="W58"/>
  <c r="U58"/>
  <c r="S58"/>
  <c r="Q58"/>
  <c r="O58"/>
  <c r="K58"/>
  <c r="AH58" s="1"/>
  <c r="I58"/>
  <c r="G58"/>
  <c r="E58"/>
  <c r="AC57"/>
  <c r="AH63" s="1"/>
  <c r="AA57"/>
  <c r="Y57"/>
  <c r="AH62" s="1"/>
  <c r="W57"/>
  <c r="AH61" s="1"/>
  <c r="U57"/>
  <c r="AH60" s="1"/>
  <c r="S57"/>
  <c r="Q57"/>
  <c r="O57"/>
  <c r="K57"/>
  <c r="I57"/>
  <c r="G57"/>
  <c r="E57"/>
  <c r="AC56"/>
  <c r="AA56"/>
  <c r="Y56"/>
  <c r="W56"/>
  <c r="U56"/>
  <c r="S56"/>
  <c r="Q56"/>
  <c r="O56"/>
  <c r="K56"/>
  <c r="I56"/>
  <c r="G56"/>
  <c r="E56"/>
  <c r="AC55"/>
  <c r="AA55"/>
  <c r="Y55"/>
  <c r="W55"/>
  <c r="U55"/>
  <c r="S55"/>
  <c r="Q55"/>
  <c r="O55"/>
  <c r="K55"/>
  <c r="I55"/>
  <c r="G55"/>
  <c r="E55"/>
  <c r="AC54"/>
  <c r="AA54"/>
  <c r="Y54"/>
  <c r="W54"/>
  <c r="U54"/>
  <c r="S54"/>
  <c r="Q54"/>
  <c r="O54"/>
  <c r="K54"/>
  <c r="I54"/>
  <c r="G54"/>
  <c r="E54"/>
  <c r="AC53"/>
  <c r="AA53"/>
  <c r="Y53"/>
  <c r="W53"/>
  <c r="U53"/>
  <c r="S53"/>
  <c r="Q53"/>
  <c r="O53"/>
  <c r="K53"/>
  <c r="I53"/>
  <c r="G53"/>
  <c r="E53"/>
  <c r="AC52"/>
  <c r="AA52"/>
  <c r="Y52"/>
  <c r="W52"/>
  <c r="U52"/>
  <c r="S52"/>
  <c r="Q52"/>
  <c r="O52"/>
  <c r="K52"/>
  <c r="I52"/>
  <c r="G52"/>
  <c r="E52"/>
  <c r="AC51"/>
  <c r="AA51"/>
  <c r="Y51"/>
  <c r="W51"/>
  <c r="U51"/>
  <c r="S51"/>
  <c r="Q51"/>
  <c r="O51"/>
  <c r="K51"/>
  <c r="I51"/>
  <c r="G51"/>
  <c r="E51"/>
  <c r="AC50"/>
  <c r="AA50"/>
  <c r="Y50"/>
  <c r="W50"/>
  <c r="U50"/>
  <c r="S50"/>
  <c r="O50"/>
  <c r="K50"/>
  <c r="I50"/>
  <c r="G50"/>
  <c r="E50"/>
  <c r="AC49"/>
  <c r="AA49"/>
  <c r="Y49"/>
  <c r="W49"/>
  <c r="S49"/>
  <c r="Q49"/>
  <c r="O49"/>
  <c r="K49"/>
  <c r="I49"/>
  <c r="G49"/>
  <c r="E49"/>
  <c r="AC48"/>
  <c r="AA48"/>
  <c r="Y48"/>
  <c r="W48"/>
  <c r="U48"/>
  <c r="S48"/>
  <c r="Q48"/>
  <c r="O48"/>
  <c r="K48"/>
  <c r="I48"/>
  <c r="G48"/>
  <c r="E48"/>
  <c r="AC47"/>
  <c r="AA47"/>
  <c r="Y47"/>
  <c r="W47"/>
  <c r="U47"/>
  <c r="S47"/>
  <c r="Q47"/>
  <c r="O47"/>
  <c r="K47"/>
  <c r="I47"/>
  <c r="G47"/>
  <c r="E47"/>
  <c r="AC46"/>
  <c r="AA46"/>
  <c r="Y46"/>
  <c r="W46"/>
  <c r="U46"/>
  <c r="S46"/>
  <c r="Q46"/>
  <c r="O46"/>
  <c r="K46"/>
  <c r="I46"/>
  <c r="G46"/>
  <c r="E46"/>
  <c r="AC45"/>
  <c r="AH51" s="1"/>
  <c r="AA45"/>
  <c r="Y45"/>
  <c r="W45"/>
  <c r="AH49"/>
  <c r="U45"/>
  <c r="AH48" s="1"/>
  <c r="S45"/>
  <c r="Q45"/>
  <c r="AH47" s="1"/>
  <c r="O45"/>
  <c r="K45"/>
  <c r="AH46"/>
  <c r="I45"/>
  <c r="G45"/>
  <c r="AH45" s="1"/>
  <c r="E45"/>
  <c r="AC44"/>
  <c r="AA44"/>
  <c r="Y44"/>
  <c r="W44"/>
  <c r="U44"/>
  <c r="S44"/>
  <c r="Q44"/>
  <c r="O44"/>
  <c r="K44"/>
  <c r="I44"/>
  <c r="G44"/>
  <c r="E44"/>
  <c r="AC43"/>
  <c r="AA43"/>
  <c r="Y43"/>
  <c r="W43"/>
  <c r="U43"/>
  <c r="S43"/>
  <c r="Q43"/>
  <c r="O43"/>
  <c r="K43"/>
  <c r="I43"/>
  <c r="G43"/>
  <c r="E43"/>
  <c r="AC42"/>
  <c r="AA42"/>
  <c r="Y42"/>
  <c r="W42"/>
  <c r="U42"/>
  <c r="S42"/>
  <c r="Q42"/>
  <c r="O42"/>
  <c r="K42"/>
  <c r="I42"/>
  <c r="G42"/>
  <c r="E42"/>
  <c r="AC41"/>
  <c r="AA41"/>
  <c r="Y41"/>
  <c r="W41"/>
  <c r="U41"/>
  <c r="S41"/>
  <c r="Q41"/>
  <c r="O41"/>
  <c r="K41"/>
  <c r="I41"/>
  <c r="G41"/>
  <c r="E41"/>
  <c r="AC40"/>
  <c r="AA40"/>
  <c r="Y40"/>
  <c r="W40"/>
  <c r="U40"/>
  <c r="S40"/>
  <c r="Q40"/>
  <c r="O40"/>
  <c r="K40"/>
  <c r="I40"/>
  <c r="G40"/>
  <c r="E40"/>
  <c r="AC39"/>
  <c r="AA39"/>
  <c r="Y39"/>
  <c r="W39"/>
  <c r="U39"/>
  <c r="S39"/>
  <c r="Q39"/>
  <c r="O39"/>
  <c r="K39"/>
  <c r="I39"/>
  <c r="G39"/>
  <c r="E39"/>
  <c r="AC38"/>
  <c r="AA38"/>
  <c r="Y38"/>
  <c r="W38"/>
  <c r="U38"/>
  <c r="S38"/>
  <c r="Q38"/>
  <c r="O38"/>
  <c r="K38"/>
  <c r="I38"/>
  <c r="G38"/>
  <c r="E38"/>
  <c r="AC37"/>
  <c r="AA37"/>
  <c r="Y37"/>
  <c r="W37"/>
  <c r="U37"/>
  <c r="S37"/>
  <c r="Q37"/>
  <c r="O37"/>
  <c r="K37"/>
  <c r="I37"/>
  <c r="G37"/>
  <c r="E37"/>
  <c r="AC36"/>
  <c r="AA36"/>
  <c r="Y36"/>
  <c r="W36"/>
  <c r="U36"/>
  <c r="S36"/>
  <c r="Q36"/>
  <c r="O36"/>
  <c r="K36"/>
  <c r="I36"/>
  <c r="G36"/>
  <c r="E36"/>
  <c r="AC35"/>
  <c r="AA35"/>
  <c r="Y35"/>
  <c r="W35"/>
  <c r="U35"/>
  <c r="S35"/>
  <c r="Q35"/>
  <c r="O35"/>
  <c r="K35"/>
  <c r="I35"/>
  <c r="G35"/>
  <c r="E35"/>
  <c r="AC34"/>
  <c r="AA34"/>
  <c r="Y34"/>
  <c r="W34"/>
  <c r="U34"/>
  <c r="S34"/>
  <c r="Q34"/>
  <c r="O34"/>
  <c r="K34"/>
  <c r="I34"/>
  <c r="G34"/>
  <c r="E34"/>
  <c r="AC33"/>
  <c r="AH39" s="1"/>
  <c r="AA33"/>
  <c r="Y33"/>
  <c r="W33"/>
  <c r="AH37"/>
  <c r="U33"/>
  <c r="AH36"/>
  <c r="S33"/>
  <c r="Q33"/>
  <c r="O33"/>
  <c r="K33"/>
  <c r="AH34" s="1"/>
  <c r="I33"/>
  <c r="G33"/>
  <c r="E33"/>
  <c r="AC32"/>
  <c r="AA32"/>
  <c r="Y32"/>
  <c r="W32"/>
  <c r="U32"/>
  <c r="S32"/>
  <c r="Q32"/>
  <c r="O32"/>
  <c r="K32"/>
  <c r="I32"/>
  <c r="G32"/>
  <c r="E32"/>
  <c r="AC31"/>
  <c r="AA31"/>
  <c r="Y31"/>
  <c r="W31"/>
  <c r="U31"/>
  <c r="S31"/>
  <c r="Q31"/>
  <c r="O31"/>
  <c r="K31"/>
  <c r="I31"/>
  <c r="G31"/>
  <c r="E31"/>
  <c r="AC30"/>
  <c r="AA30"/>
  <c r="Y30"/>
  <c r="W30"/>
  <c r="U30"/>
  <c r="S30"/>
  <c r="Q30"/>
  <c r="O30"/>
  <c r="K30"/>
  <c r="I30"/>
  <c r="G30"/>
  <c r="E30"/>
  <c r="AC29"/>
  <c r="AA29"/>
  <c r="Y29"/>
  <c r="W29"/>
  <c r="U29"/>
  <c r="S29"/>
  <c r="Q29"/>
  <c r="O29"/>
  <c r="K29"/>
  <c r="I29"/>
  <c r="G29"/>
  <c r="E29"/>
  <c r="AC28"/>
  <c r="AA28"/>
  <c r="Y28"/>
  <c r="W28"/>
  <c r="U28"/>
  <c r="S28"/>
  <c r="Q28"/>
  <c r="O28"/>
  <c r="K28"/>
  <c r="I28"/>
  <c r="G28"/>
  <c r="E28"/>
  <c r="AC27"/>
  <c r="AA27"/>
  <c r="Y27"/>
  <c r="W27"/>
  <c r="U27"/>
  <c r="S27"/>
  <c r="Q27"/>
  <c r="O27"/>
  <c r="K27"/>
  <c r="I27"/>
  <c r="G27"/>
  <c r="E27"/>
  <c r="AC26"/>
  <c r="AA26"/>
  <c r="Y26"/>
  <c r="W26"/>
  <c r="U26"/>
  <c r="S26"/>
  <c r="Q26"/>
  <c r="O26"/>
  <c r="K26"/>
  <c r="I26"/>
  <c r="G26"/>
  <c r="E26"/>
  <c r="AC25"/>
  <c r="AA25"/>
  <c r="Y25"/>
  <c r="W25"/>
  <c r="U25"/>
  <c r="S25"/>
  <c r="Q25"/>
  <c r="O25"/>
  <c r="K25"/>
  <c r="I25"/>
  <c r="G25"/>
  <c r="E25"/>
  <c r="AC24"/>
  <c r="AA24"/>
  <c r="Y24"/>
  <c r="W24"/>
  <c r="U24"/>
  <c r="S24"/>
  <c r="Q24"/>
  <c r="O24"/>
  <c r="K24"/>
  <c r="I24"/>
  <c r="G24"/>
  <c r="E24"/>
  <c r="AC23"/>
  <c r="AA23"/>
  <c r="Y23"/>
  <c r="W23"/>
  <c r="U23"/>
  <c r="S23"/>
  <c r="Q23"/>
  <c r="O23"/>
  <c r="K23"/>
  <c r="I23"/>
  <c r="G23"/>
  <c r="E23"/>
  <c r="AC22"/>
  <c r="AA22"/>
  <c r="Y22"/>
  <c r="W22"/>
  <c r="U22"/>
  <c r="S22"/>
  <c r="Q22"/>
  <c r="O22"/>
  <c r="K22"/>
  <c r="I22"/>
  <c r="G22"/>
  <c r="E22"/>
  <c r="AC21"/>
  <c r="AH27" s="1"/>
  <c r="AA21"/>
  <c r="Y21"/>
  <c r="W21"/>
  <c r="AH25" s="1"/>
  <c r="U21"/>
  <c r="AH24" s="1"/>
  <c r="S21"/>
  <c r="Q21"/>
  <c r="O21"/>
  <c r="K21"/>
  <c r="AH22"/>
  <c r="I21"/>
  <c r="G21"/>
  <c r="AH21" s="1"/>
  <c r="E21"/>
  <c r="AC128" i="3"/>
  <c r="AA128"/>
  <c r="Y128"/>
  <c r="W128"/>
  <c r="U128"/>
  <c r="S128"/>
  <c r="Q128"/>
  <c r="O128"/>
  <c r="M128"/>
  <c r="K128"/>
  <c r="I128"/>
  <c r="G128"/>
  <c r="E128"/>
  <c r="AC127"/>
  <c r="AA127"/>
  <c r="Y127"/>
  <c r="W127"/>
  <c r="U127"/>
  <c r="S127"/>
  <c r="Q127"/>
  <c r="O127"/>
  <c r="M127"/>
  <c r="K127"/>
  <c r="I127"/>
  <c r="G127"/>
  <c r="E127"/>
  <c r="AC126"/>
  <c r="AA126"/>
  <c r="Y126"/>
  <c r="W126"/>
  <c r="U126"/>
  <c r="S126"/>
  <c r="Q126"/>
  <c r="O126"/>
  <c r="M126"/>
  <c r="K126"/>
  <c r="I126"/>
  <c r="G126"/>
  <c r="E126"/>
  <c r="AC125"/>
  <c r="AA125"/>
  <c r="Y125"/>
  <c r="W125"/>
  <c r="U125"/>
  <c r="S125"/>
  <c r="Q125"/>
  <c r="O125"/>
  <c r="M125"/>
  <c r="K125"/>
  <c r="I125"/>
  <c r="G125"/>
  <c r="E125"/>
  <c r="AC124"/>
  <c r="AA124"/>
  <c r="Y124"/>
  <c r="W124"/>
  <c r="U124"/>
  <c r="S124"/>
  <c r="Q124"/>
  <c r="O124"/>
  <c r="M124"/>
  <c r="K124"/>
  <c r="I124"/>
  <c r="G124"/>
  <c r="E124"/>
  <c r="AC123"/>
  <c r="AA123"/>
  <c r="Y123"/>
  <c r="W123"/>
  <c r="U123"/>
  <c r="S123"/>
  <c r="Q123"/>
  <c r="O123"/>
  <c r="M123"/>
  <c r="K123"/>
  <c r="I123"/>
  <c r="G123"/>
  <c r="E123"/>
  <c r="AC122"/>
  <c r="AA122"/>
  <c r="Y122"/>
  <c r="W122"/>
  <c r="U122"/>
  <c r="S122"/>
  <c r="Q122"/>
  <c r="O122"/>
  <c r="M122"/>
  <c r="K122"/>
  <c r="I122"/>
  <c r="G122"/>
  <c r="E122"/>
  <c r="AC121"/>
  <c r="AA121"/>
  <c r="Y121"/>
  <c r="W121"/>
  <c r="U121"/>
  <c r="S121"/>
  <c r="Q121"/>
  <c r="O121"/>
  <c r="M121"/>
  <c r="K121"/>
  <c r="I121"/>
  <c r="G121"/>
  <c r="E121"/>
  <c r="AC120"/>
  <c r="AA120"/>
  <c r="Y120"/>
  <c r="W120"/>
  <c r="U120"/>
  <c r="S120"/>
  <c r="Q120"/>
  <c r="O120"/>
  <c r="M120"/>
  <c r="K120"/>
  <c r="I120"/>
  <c r="G120"/>
  <c r="E120"/>
  <c r="AC119"/>
  <c r="AA119"/>
  <c r="Y119"/>
  <c r="W119"/>
  <c r="U119"/>
  <c r="S119"/>
  <c r="Q119"/>
  <c r="O119"/>
  <c r="M119"/>
  <c r="K119"/>
  <c r="I119"/>
  <c r="G119"/>
  <c r="E119"/>
  <c r="AC118"/>
  <c r="AA118"/>
  <c r="Y118"/>
  <c r="W118"/>
  <c r="U118"/>
  <c r="S118"/>
  <c r="Q118"/>
  <c r="AH119" s="1"/>
  <c r="O118"/>
  <c r="M118"/>
  <c r="K118"/>
  <c r="I118"/>
  <c r="G118"/>
  <c r="E118"/>
  <c r="AC117"/>
  <c r="AA117"/>
  <c r="Y117"/>
  <c r="W117"/>
  <c r="U117"/>
  <c r="AH120" s="1"/>
  <c r="S117"/>
  <c r="Q117"/>
  <c r="O117"/>
  <c r="M117"/>
  <c r="K117"/>
  <c r="AH118"/>
  <c r="I117"/>
  <c r="G117"/>
  <c r="AH117" s="1"/>
  <c r="E117"/>
  <c r="AC116"/>
  <c r="AA116"/>
  <c r="Y116"/>
  <c r="W116"/>
  <c r="U116"/>
  <c r="S116"/>
  <c r="Q116"/>
  <c r="O116"/>
  <c r="M116"/>
  <c r="K116"/>
  <c r="I116"/>
  <c r="G116"/>
  <c r="E116"/>
  <c r="AC115"/>
  <c r="AA115"/>
  <c r="Y115"/>
  <c r="W115"/>
  <c r="U115"/>
  <c r="S115"/>
  <c r="Q115"/>
  <c r="O115"/>
  <c r="M115"/>
  <c r="K115"/>
  <c r="I115"/>
  <c r="G115"/>
  <c r="E115"/>
  <c r="AC114"/>
  <c r="AA114"/>
  <c r="Y114"/>
  <c r="W114"/>
  <c r="U114"/>
  <c r="S114"/>
  <c r="Q114"/>
  <c r="O114"/>
  <c r="M114"/>
  <c r="K114"/>
  <c r="I114"/>
  <c r="G114"/>
  <c r="E114"/>
  <c r="AC113"/>
  <c r="AA113"/>
  <c r="Y113"/>
  <c r="W113"/>
  <c r="U113"/>
  <c r="S113"/>
  <c r="Q113"/>
  <c r="O113"/>
  <c r="M113"/>
  <c r="K113"/>
  <c r="I113"/>
  <c r="G113"/>
  <c r="E113"/>
  <c r="AC112"/>
  <c r="AA112"/>
  <c r="Y112"/>
  <c r="W112"/>
  <c r="U112"/>
  <c r="S112"/>
  <c r="Q112"/>
  <c r="O112"/>
  <c r="M112"/>
  <c r="K112"/>
  <c r="I112"/>
  <c r="G112"/>
  <c r="E112"/>
  <c r="AC111"/>
  <c r="AA111"/>
  <c r="Y111"/>
  <c r="W111"/>
  <c r="U111"/>
  <c r="S111"/>
  <c r="Q111"/>
  <c r="O111"/>
  <c r="M111"/>
  <c r="K111"/>
  <c r="I111"/>
  <c r="G111"/>
  <c r="E111"/>
  <c r="AC110"/>
  <c r="AA110"/>
  <c r="Y110"/>
  <c r="W110"/>
  <c r="U110"/>
  <c r="S110"/>
  <c r="Q110"/>
  <c r="O110"/>
  <c r="M110"/>
  <c r="K110"/>
  <c r="I110"/>
  <c r="G110"/>
  <c r="E110"/>
  <c r="AC109"/>
  <c r="AA109"/>
  <c r="Y109"/>
  <c r="W109"/>
  <c r="U109"/>
  <c r="S109"/>
  <c r="Q109"/>
  <c r="O109"/>
  <c r="M109"/>
  <c r="K109"/>
  <c r="I109"/>
  <c r="G109"/>
  <c r="E109"/>
  <c r="AC108"/>
  <c r="AA108"/>
  <c r="Y108"/>
  <c r="W108"/>
  <c r="U108"/>
  <c r="S108"/>
  <c r="Q108"/>
  <c r="O108"/>
  <c r="M108"/>
  <c r="K108"/>
  <c r="I108"/>
  <c r="G108"/>
  <c r="E108"/>
  <c r="AC107"/>
  <c r="AA107"/>
  <c r="Y107"/>
  <c r="W107"/>
  <c r="U107"/>
  <c r="S107"/>
  <c r="Q107"/>
  <c r="O107"/>
  <c r="M107"/>
  <c r="K107"/>
  <c r="I107"/>
  <c r="G107"/>
  <c r="E107"/>
  <c r="AC106"/>
  <c r="AA106"/>
  <c r="Y106"/>
  <c r="W106"/>
  <c r="U106"/>
  <c r="AH108" s="1"/>
  <c r="S106"/>
  <c r="Q106"/>
  <c r="O106"/>
  <c r="M106"/>
  <c r="K106"/>
  <c r="I106"/>
  <c r="G106"/>
  <c r="E106"/>
  <c r="AC105"/>
  <c r="AA105"/>
  <c r="Y105"/>
  <c r="AH110"/>
  <c r="W105"/>
  <c r="U105"/>
  <c r="S105"/>
  <c r="Q105"/>
  <c r="AH107" s="1"/>
  <c r="O105"/>
  <c r="M105"/>
  <c r="K105"/>
  <c r="AH106" s="1"/>
  <c r="I105"/>
  <c r="G105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0" i="1"/>
  <c r="E19"/>
  <c r="E18"/>
  <c r="E17"/>
  <c r="E16"/>
  <c r="E15"/>
  <c r="E14"/>
  <c r="E13"/>
  <c r="E12"/>
  <c r="E11"/>
  <c r="E10"/>
  <c r="E9"/>
  <c r="G9"/>
  <c r="I9"/>
  <c r="K9"/>
  <c r="O9"/>
  <c r="Q9"/>
  <c r="S9"/>
  <c r="U9"/>
  <c r="W9"/>
  <c r="Y9"/>
  <c r="AA9"/>
  <c r="AC9"/>
  <c r="AE9"/>
  <c r="AE10" i="3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AE9"/>
  <c r="AC9"/>
  <c r="AA9"/>
  <c r="Y9"/>
  <c r="W9"/>
  <c r="U9"/>
  <c r="S9"/>
  <c r="Q9"/>
  <c r="O9"/>
  <c r="M9"/>
  <c r="K9"/>
  <c r="I9"/>
  <c r="G9"/>
  <c r="AE10" i="1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C10"/>
  <c r="AC11"/>
  <c r="AC12"/>
  <c r="AC13"/>
  <c r="AC14"/>
  <c r="AC15"/>
  <c r="AC16"/>
  <c r="AC17"/>
  <c r="AC18"/>
  <c r="AC19"/>
  <c r="AC20"/>
  <c r="AA10"/>
  <c r="AA11"/>
  <c r="AA12"/>
  <c r="AA13"/>
  <c r="AA14"/>
  <c r="AA15"/>
  <c r="AA16"/>
  <c r="AA17"/>
  <c r="AA18"/>
  <c r="AA19"/>
  <c r="AA20"/>
  <c r="Y10"/>
  <c r="Y11"/>
  <c r="Y12"/>
  <c r="Y13"/>
  <c r="Y14"/>
  <c r="Y15"/>
  <c r="Y16"/>
  <c r="Y17"/>
  <c r="Y18"/>
  <c r="Y19"/>
  <c r="Y20"/>
  <c r="W10"/>
  <c r="W11"/>
  <c r="W12"/>
  <c r="W13"/>
  <c r="W14"/>
  <c r="W15"/>
  <c r="W16"/>
  <c r="W17"/>
  <c r="W18"/>
  <c r="W19"/>
  <c r="W20"/>
  <c r="U10"/>
  <c r="U11"/>
  <c r="U12"/>
  <c r="U13"/>
  <c r="U14"/>
  <c r="U15"/>
  <c r="U16"/>
  <c r="U17"/>
  <c r="U18"/>
  <c r="U19"/>
  <c r="U20"/>
  <c r="S10"/>
  <c r="S11"/>
  <c r="S12"/>
  <c r="S13"/>
  <c r="S14"/>
  <c r="S15"/>
  <c r="S16"/>
  <c r="S17"/>
  <c r="S18"/>
  <c r="S19"/>
  <c r="S20"/>
  <c r="Q10"/>
  <c r="Q11"/>
  <c r="Q12"/>
  <c r="Q13"/>
  <c r="Q14"/>
  <c r="Q15"/>
  <c r="Q16"/>
  <c r="Q17"/>
  <c r="Q18"/>
  <c r="Q19"/>
  <c r="Q20"/>
  <c r="O10"/>
  <c r="O11"/>
  <c r="O12"/>
  <c r="O13"/>
  <c r="O14"/>
  <c r="O15"/>
  <c r="O16"/>
  <c r="O17"/>
  <c r="O18"/>
  <c r="O19"/>
  <c r="O20"/>
  <c r="K10"/>
  <c r="K11"/>
  <c r="K12"/>
  <c r="K13"/>
  <c r="K14"/>
  <c r="K15"/>
  <c r="K16"/>
  <c r="K17"/>
  <c r="K18"/>
  <c r="K19"/>
  <c r="K20"/>
  <c r="I10"/>
  <c r="I11"/>
  <c r="I12"/>
  <c r="I13"/>
  <c r="I14"/>
  <c r="I15"/>
  <c r="I16"/>
  <c r="I17"/>
  <c r="I18"/>
  <c r="I19"/>
  <c r="I20"/>
  <c r="G10"/>
  <c r="G11"/>
  <c r="G12"/>
  <c r="G13"/>
  <c r="G14"/>
  <c r="G15"/>
  <c r="G16"/>
  <c r="G17"/>
  <c r="G18"/>
  <c r="G19"/>
  <c r="G20"/>
  <c r="AH12"/>
  <c r="AH15"/>
  <c r="AH11"/>
  <c r="AH11" i="3"/>
  <c r="AH15"/>
  <c r="AH93"/>
  <c r="AH81"/>
  <c r="AH69"/>
  <c r="AH57"/>
  <c r="AH45"/>
  <c r="AH33"/>
  <c r="AH21"/>
  <c r="AH94"/>
  <c r="AH82"/>
  <c r="AH70"/>
  <c r="AH58"/>
  <c r="AH46"/>
  <c r="AH34"/>
  <c r="AH22"/>
  <c r="AH95"/>
  <c r="AH83"/>
  <c r="AH71"/>
  <c r="AH59"/>
  <c r="AH47"/>
  <c r="AH35"/>
  <c r="AH23"/>
  <c r="AH96"/>
  <c r="AH84"/>
  <c r="AH72"/>
  <c r="AH60"/>
  <c r="AH65" s="1"/>
  <c r="AH48"/>
  <c r="AH36"/>
  <c r="AH24"/>
  <c r="AH97"/>
  <c r="AH85"/>
  <c r="AH73"/>
  <c r="AH61"/>
  <c r="AH49"/>
  <c r="AH37"/>
  <c r="AH25"/>
  <c r="AH98"/>
  <c r="AH86"/>
  <c r="AH74"/>
  <c r="AH62"/>
  <c r="AH50"/>
  <c r="AH38"/>
  <c r="AH26"/>
  <c r="AH99"/>
  <c r="AH87"/>
  <c r="AH75"/>
  <c r="AH77" s="1"/>
  <c r="AH63"/>
  <c r="AH51"/>
  <c r="AH39"/>
  <c r="AH27"/>
  <c r="AH14"/>
  <c r="AH13"/>
  <c r="AH12"/>
  <c r="AH10"/>
  <c r="AH17" s="1"/>
  <c r="AH9"/>
  <c r="AH101"/>
  <c r="AH121" l="1"/>
  <c r="AH125" s="1"/>
  <c r="AH123"/>
  <c r="AH35" i="1"/>
  <c r="AH101"/>
  <c r="AH29" i="3"/>
  <c r="AH41"/>
  <c r="AH89"/>
  <c r="AH53"/>
  <c r="AH9" i="1"/>
  <c r="AH10"/>
  <c r="AH13"/>
  <c r="AH14"/>
  <c r="AH26"/>
  <c r="AH33"/>
  <c r="AH57"/>
  <c r="AH65" s="1"/>
  <c r="AH59"/>
  <c r="AH70"/>
  <c r="AH38"/>
  <c r="AH77"/>
  <c r="AH125"/>
  <c r="AH111" i="3"/>
  <c r="AH105"/>
  <c r="AH109"/>
  <c r="AH122"/>
  <c r="AH23" i="1"/>
  <c r="AH29" s="1"/>
  <c r="AH50"/>
  <c r="AH53" s="1"/>
  <c r="AH81"/>
  <c r="AH83"/>
  <c r="AH95"/>
  <c r="AH109"/>
  <c r="AH113" s="1"/>
  <c r="AH41"/>
  <c r="AH113" i="3"/>
  <c r="AH89" i="1"/>
  <c r="AH17" l="1"/>
</calcChain>
</file>

<file path=xl/sharedStrings.xml><?xml version="1.0" encoding="utf-8"?>
<sst xmlns="http://schemas.openxmlformats.org/spreadsheetml/2006/main" count="704" uniqueCount="337">
  <si>
    <t>m</t>
  </si>
  <si>
    <t>Disziplin/Distanz</t>
  </si>
  <si>
    <t>männlich</t>
  </si>
  <si>
    <t>weiblich</t>
  </si>
  <si>
    <t>a</t>
  </si>
  <si>
    <t>c</t>
  </si>
  <si>
    <t>60 Hürde</t>
  </si>
  <si>
    <t>80 Hürde</t>
  </si>
  <si>
    <t>100 Hürde</t>
  </si>
  <si>
    <t>110 Hürde</t>
  </si>
  <si>
    <t>400 Hürde</t>
  </si>
  <si>
    <t>4x50 Staffel</t>
  </si>
  <si>
    <t>4x75 Staffel</t>
  </si>
  <si>
    <t>4x100 Staffel</t>
  </si>
  <si>
    <t>Hochsprung</t>
  </si>
  <si>
    <t>Stabhochsprung</t>
  </si>
  <si>
    <t>Weitsprung</t>
  </si>
  <si>
    <t>Dreisprung</t>
  </si>
  <si>
    <t>Kugelstoß</t>
  </si>
  <si>
    <t>Diskuswurf</t>
  </si>
  <si>
    <t>Hammerwurf</t>
  </si>
  <si>
    <t>Speerwurf</t>
  </si>
  <si>
    <t>200g Ballwurf</t>
  </si>
  <si>
    <t>80g Schlagballwurf</t>
  </si>
  <si>
    <t>50 m</t>
  </si>
  <si>
    <t>60 m</t>
  </si>
  <si>
    <t>75 m</t>
  </si>
  <si>
    <t>100 m</t>
  </si>
  <si>
    <t>200 m</t>
  </si>
  <si>
    <t xml:space="preserve"> 400 m</t>
  </si>
  <si>
    <t>800 m</t>
  </si>
  <si>
    <t>1000 m</t>
  </si>
  <si>
    <t>1500 m</t>
  </si>
  <si>
    <t>2000 m</t>
  </si>
  <si>
    <t>3000 m</t>
  </si>
  <si>
    <t>5000 m</t>
  </si>
  <si>
    <t>Name</t>
  </si>
  <si>
    <t>Vorname</t>
  </si>
  <si>
    <t>Schule</t>
  </si>
  <si>
    <t>4x50m Staffel</t>
  </si>
  <si>
    <t>4x100m Staffel</t>
  </si>
  <si>
    <t>4x75m Staffel</t>
  </si>
  <si>
    <t>Punktetabelle</t>
  </si>
  <si>
    <t>Schulen</t>
  </si>
  <si>
    <t>Strecke in s</t>
  </si>
  <si>
    <t>Weite in m</t>
  </si>
  <si>
    <t>80g Schlag.-w.</t>
  </si>
  <si>
    <t>TGS Köppelsdorf</t>
  </si>
  <si>
    <t>H.-Pistor-Gymnasium</t>
  </si>
  <si>
    <t>Gymnasium Neuhaus</t>
  </si>
  <si>
    <t>RS "Bürgerschule"</t>
  </si>
  <si>
    <t>TGS "J.-W.-v.-Goethe"</t>
  </si>
  <si>
    <t>TGS "Joseph Meyer"</t>
  </si>
  <si>
    <t>RS "Cuno Hoffmeister"</t>
  </si>
  <si>
    <t>RS Steinach</t>
  </si>
  <si>
    <t>RS "Am Rennsteig"</t>
  </si>
  <si>
    <t>Sprint:</t>
  </si>
  <si>
    <t>Staffel</t>
  </si>
  <si>
    <t>Hoch</t>
  </si>
  <si>
    <t>Weit</t>
  </si>
  <si>
    <t>Kugel</t>
  </si>
  <si>
    <t>Ballwurf</t>
  </si>
  <si>
    <t>Summe:</t>
  </si>
  <si>
    <t>Fandrei</t>
  </si>
  <si>
    <t>Christoph</t>
  </si>
  <si>
    <t>WK III Jungen</t>
  </si>
  <si>
    <t>WK III Mädchen</t>
  </si>
  <si>
    <t>Lorenz</t>
  </si>
  <si>
    <t>Emily</t>
  </si>
  <si>
    <t>ERG</t>
  </si>
  <si>
    <t>Braun</t>
  </si>
  <si>
    <t>Sophia</t>
  </si>
  <si>
    <t>Francke</t>
  </si>
  <si>
    <t>Götz</t>
  </si>
  <si>
    <t>Vanessa</t>
  </si>
  <si>
    <t>Heidrich</t>
  </si>
  <si>
    <t>MNG</t>
  </si>
  <si>
    <t>HBG</t>
  </si>
  <si>
    <t>Rosenbusch</t>
  </si>
  <si>
    <t>Gy. Rudol</t>
  </si>
  <si>
    <t>Uborn</t>
  </si>
  <si>
    <t>Schiller</t>
  </si>
  <si>
    <t>RS Königs</t>
  </si>
  <si>
    <t>Gorndorf</t>
  </si>
  <si>
    <t>Heinze</t>
  </si>
  <si>
    <t>Emmi</t>
  </si>
  <si>
    <t>Lucie</t>
  </si>
  <si>
    <t>Sonique</t>
  </si>
  <si>
    <t>Roth</t>
  </si>
  <si>
    <t>Frances</t>
  </si>
  <si>
    <t>Krämer</t>
  </si>
  <si>
    <t>Laurine</t>
  </si>
  <si>
    <t>Hannah</t>
  </si>
  <si>
    <t>Born</t>
  </si>
  <si>
    <t>Bartosch</t>
  </si>
  <si>
    <t>Janis</t>
  </si>
  <si>
    <t>Gy Rudolstadt</t>
  </si>
  <si>
    <t>Heerwagen</t>
  </si>
  <si>
    <t>Nico</t>
  </si>
  <si>
    <t>Block</t>
  </si>
  <si>
    <t>Marlon</t>
  </si>
  <si>
    <t>Kaufmann</t>
  </si>
  <si>
    <t>Laurenzo</t>
  </si>
  <si>
    <t>Spindler</t>
  </si>
  <si>
    <t>Jannik</t>
  </si>
  <si>
    <t>Hampe</t>
  </si>
  <si>
    <t>Philip</t>
  </si>
  <si>
    <t>Klein</t>
  </si>
  <si>
    <t>Colin</t>
  </si>
  <si>
    <t>RS Königsee</t>
  </si>
  <si>
    <t>Marvin</t>
  </si>
  <si>
    <t>Brenner</t>
  </si>
  <si>
    <t>Max</t>
  </si>
  <si>
    <t>Raab</t>
  </si>
  <si>
    <t>Anton</t>
  </si>
  <si>
    <t>Krell</t>
  </si>
  <si>
    <t>Nick</t>
  </si>
  <si>
    <t>Schubert</t>
  </si>
  <si>
    <t>Nils</t>
  </si>
  <si>
    <t>Jahn</t>
  </si>
  <si>
    <t>Leon</t>
  </si>
  <si>
    <t>Kress</t>
  </si>
  <si>
    <t>Justin</t>
  </si>
  <si>
    <t>Raue</t>
  </si>
  <si>
    <t>Vincent</t>
  </si>
  <si>
    <t>MNG Königsee</t>
  </si>
  <si>
    <t>Staude</t>
  </si>
  <si>
    <t>Tillmann</t>
  </si>
  <si>
    <t>RS König.</t>
  </si>
  <si>
    <t>Schöler</t>
  </si>
  <si>
    <t>Tristan</t>
  </si>
  <si>
    <t>Stärker</t>
  </si>
  <si>
    <t>Philipp</t>
  </si>
  <si>
    <t>Rebstock</t>
  </si>
  <si>
    <t>Frederik</t>
  </si>
  <si>
    <t>Ludwig</t>
  </si>
  <si>
    <t>Dünkel</t>
  </si>
  <si>
    <t>Jan</t>
  </si>
  <si>
    <t>Seiler</t>
  </si>
  <si>
    <t>Lukas</t>
  </si>
  <si>
    <t>Cicoria</t>
  </si>
  <si>
    <t>Fabian</t>
  </si>
  <si>
    <t>Holzhauer</t>
  </si>
  <si>
    <t>Jakob</t>
  </si>
  <si>
    <t>RS U.-born</t>
  </si>
  <si>
    <t>Berner</t>
  </si>
  <si>
    <t>Tim</t>
  </si>
  <si>
    <t>Keilhauer</t>
  </si>
  <si>
    <t>Toby</t>
  </si>
  <si>
    <t>Schmidt</t>
  </si>
  <si>
    <t>David</t>
  </si>
  <si>
    <t>Trinks</t>
  </si>
  <si>
    <t>Tobias</t>
  </si>
  <si>
    <t>Fritz</t>
  </si>
  <si>
    <t>Jordan</t>
  </si>
  <si>
    <t>Schulz</t>
  </si>
  <si>
    <t>Niklas</t>
  </si>
  <si>
    <t>Gräbedünkel</t>
  </si>
  <si>
    <t>Ben</t>
  </si>
  <si>
    <t>Grieser</t>
  </si>
  <si>
    <t>Jonas</t>
  </si>
  <si>
    <t>Chalupka</t>
  </si>
  <si>
    <t>Lippold</t>
  </si>
  <si>
    <t>Maximilian</t>
  </si>
  <si>
    <t>RS FS RU</t>
  </si>
  <si>
    <t>Meinhardt</t>
  </si>
  <si>
    <t>Sascha</t>
  </si>
  <si>
    <t>Höhn</t>
  </si>
  <si>
    <t>Danny</t>
  </si>
  <si>
    <t>Eismann</t>
  </si>
  <si>
    <t>Jamie</t>
  </si>
  <si>
    <t>Scholz</t>
  </si>
  <si>
    <t>Zenker</t>
  </si>
  <si>
    <t>Kai</t>
  </si>
  <si>
    <t xml:space="preserve">Herzog </t>
  </si>
  <si>
    <t>Julian</t>
  </si>
  <si>
    <t xml:space="preserve">Fritsch </t>
  </si>
  <si>
    <t>Pierre</t>
  </si>
  <si>
    <t xml:space="preserve">Zacher </t>
  </si>
  <si>
    <t xml:space="preserve">Justin </t>
  </si>
  <si>
    <t xml:space="preserve">Roschka </t>
  </si>
  <si>
    <t>Markus</t>
  </si>
  <si>
    <t>Schindler</t>
  </si>
  <si>
    <t>Bodo</t>
  </si>
  <si>
    <t>Jung</t>
  </si>
  <si>
    <t>Böll</t>
  </si>
  <si>
    <t>Beck</t>
  </si>
  <si>
    <t>Heilmann</t>
  </si>
  <si>
    <t>Rameder</t>
  </si>
  <si>
    <t>Chris</t>
  </si>
  <si>
    <t>Treitl</t>
  </si>
  <si>
    <t>Reiher</t>
  </si>
  <si>
    <t>Janik</t>
  </si>
  <si>
    <t>Herzog</t>
  </si>
  <si>
    <t>Nagat</t>
  </si>
  <si>
    <t>Liselotte</t>
  </si>
  <si>
    <t>Gwosdz</t>
  </si>
  <si>
    <t>Leonie</t>
  </si>
  <si>
    <t>Wilhelm</t>
  </si>
  <si>
    <t>Vivian</t>
  </si>
  <si>
    <t>Hantke</t>
  </si>
  <si>
    <t>Nelly</t>
  </si>
  <si>
    <t>Hänsel</t>
  </si>
  <si>
    <t>Spiller</t>
  </si>
  <si>
    <t>Sophie</t>
  </si>
  <si>
    <t>Hammerschmidt</t>
  </si>
  <si>
    <t>Lea</t>
  </si>
  <si>
    <t>Glaser</t>
  </si>
  <si>
    <t>Michelle</t>
  </si>
  <si>
    <t>Regelschule Königsee</t>
  </si>
  <si>
    <t>Koch</t>
  </si>
  <si>
    <t>Lilly</t>
  </si>
  <si>
    <t>Wendemuth</t>
  </si>
  <si>
    <t>Lana</t>
  </si>
  <si>
    <t>Laura</t>
  </si>
  <si>
    <t>Zeise</t>
  </si>
  <si>
    <t>Anna</t>
  </si>
  <si>
    <t>Eberhardt</t>
  </si>
  <si>
    <t>Denise</t>
  </si>
  <si>
    <t>Bähring</t>
  </si>
  <si>
    <t>Lara</t>
  </si>
  <si>
    <t>Marucha</t>
  </si>
  <si>
    <t>Dana</t>
  </si>
  <si>
    <t>Hartmann</t>
  </si>
  <si>
    <t>Janika</t>
  </si>
  <si>
    <t>Möbius</t>
  </si>
  <si>
    <t>Lena</t>
  </si>
  <si>
    <t>Hofmann</t>
  </si>
  <si>
    <t>Celine</t>
  </si>
  <si>
    <t>Lindig</t>
  </si>
  <si>
    <t>Anne</t>
  </si>
  <si>
    <t>Baetge</t>
  </si>
  <si>
    <t>Finja</t>
  </si>
  <si>
    <t>Hille</t>
  </si>
  <si>
    <t>Francis</t>
  </si>
  <si>
    <t>Futter</t>
  </si>
  <si>
    <t xml:space="preserve"> Fiona</t>
  </si>
  <si>
    <t>Reinisch</t>
  </si>
  <si>
    <t>Tina</t>
  </si>
  <si>
    <t>Spilgies</t>
  </si>
  <si>
    <t>Josi</t>
  </si>
  <si>
    <t>Köhler</t>
  </si>
  <si>
    <t>Celina</t>
  </si>
  <si>
    <t>Prüfer</t>
  </si>
  <si>
    <t>Vivien</t>
  </si>
  <si>
    <t>Meißner</t>
  </si>
  <si>
    <t xml:space="preserve">Huse </t>
  </si>
  <si>
    <t>Reichmann</t>
  </si>
  <si>
    <t>Joys</t>
  </si>
  <si>
    <t>Zinn</t>
  </si>
  <si>
    <t>Giselle</t>
  </si>
  <si>
    <t>Hayde</t>
  </si>
  <si>
    <t>Nathalie</t>
  </si>
  <si>
    <t>Siegmund</t>
  </si>
  <si>
    <t>Bellach</t>
  </si>
  <si>
    <t>Angelina</t>
  </si>
  <si>
    <t>Höhne</t>
  </si>
  <si>
    <t>Schwappach</t>
  </si>
  <si>
    <t>Inola</t>
  </si>
  <si>
    <t>Eberitzsch</t>
  </si>
  <si>
    <t>Leni</t>
  </si>
  <si>
    <t>Kröckel</t>
  </si>
  <si>
    <t>Sarah</t>
  </si>
  <si>
    <t>Kalinowski</t>
  </si>
  <si>
    <t xml:space="preserve">Hoffmann </t>
  </si>
  <si>
    <t>Amelie</t>
  </si>
  <si>
    <t>Fabiene</t>
  </si>
  <si>
    <t>Rogge</t>
  </si>
  <si>
    <t xml:space="preserve">Unrein </t>
  </si>
  <si>
    <t>Luisa</t>
  </si>
  <si>
    <t>Hartung</t>
  </si>
  <si>
    <t>Celine-Tabea</t>
  </si>
  <si>
    <t>Getterich</t>
  </si>
  <si>
    <t>Lisa</t>
  </si>
  <si>
    <t>Gutjahr</t>
  </si>
  <si>
    <t>Luna</t>
  </si>
  <si>
    <t>Schierle</t>
  </si>
  <si>
    <t>Maribel</t>
  </si>
  <si>
    <t>RS SLF-Gorndorf</t>
  </si>
  <si>
    <t xml:space="preserve">Lange </t>
  </si>
  <si>
    <t>Bretschneider</t>
  </si>
  <si>
    <t>Böttcher</t>
  </si>
  <si>
    <t>Lina</t>
  </si>
  <si>
    <t>Mirke</t>
  </si>
  <si>
    <t>Much</t>
  </si>
  <si>
    <t>Melina-Sophie</t>
  </si>
  <si>
    <t>Wolfram</t>
  </si>
  <si>
    <t>Hannah Julie</t>
  </si>
  <si>
    <t>Brauner</t>
  </si>
  <si>
    <t>Mirjam</t>
  </si>
  <si>
    <t>GY Rudolstadt</t>
  </si>
  <si>
    <t>GY Rudol.</t>
  </si>
  <si>
    <t>Baumann</t>
  </si>
  <si>
    <t>Maurice</t>
  </si>
  <si>
    <t>Knopp</t>
  </si>
  <si>
    <t>Theo</t>
  </si>
  <si>
    <t>Bätz</t>
  </si>
  <si>
    <t>Fredo</t>
  </si>
  <si>
    <t>Wolff</t>
  </si>
  <si>
    <t>Fiedler</t>
  </si>
  <si>
    <t>Lukas-Albert</t>
  </si>
  <si>
    <t>Scharr</t>
  </si>
  <si>
    <t>Garcia</t>
  </si>
  <si>
    <t>Katharina</t>
  </si>
  <si>
    <t>Kallis</t>
  </si>
  <si>
    <t>Falk</t>
  </si>
  <si>
    <t>Aurelia</t>
  </si>
  <si>
    <t>Zheligotova</t>
  </si>
  <si>
    <t>Viktoria</t>
  </si>
  <si>
    <t>Walter</t>
  </si>
  <si>
    <t>Ranja</t>
  </si>
  <si>
    <t>Koglin</t>
  </si>
  <si>
    <t>Josephin</t>
  </si>
  <si>
    <t>König</t>
  </si>
  <si>
    <t>Michel</t>
  </si>
  <si>
    <t xml:space="preserve">Hofmann </t>
  </si>
  <si>
    <t>Judas</t>
  </si>
  <si>
    <t>Joey</t>
  </si>
  <si>
    <t>Linschmann</t>
  </si>
  <si>
    <t>Thoma</t>
  </si>
  <si>
    <t>Joeline</t>
  </si>
  <si>
    <t>Pfeiffer</t>
  </si>
  <si>
    <t>Marine</t>
  </si>
  <si>
    <t>Lachmann</t>
  </si>
  <si>
    <t>Schuhmann</t>
  </si>
  <si>
    <t>Mücke</t>
  </si>
  <si>
    <t>Hasan</t>
  </si>
  <si>
    <t>Thakir</t>
  </si>
  <si>
    <t>Bark</t>
  </si>
  <si>
    <t>2.</t>
  </si>
  <si>
    <t>6.</t>
  </si>
  <si>
    <t>3.</t>
  </si>
  <si>
    <t>4.</t>
  </si>
  <si>
    <t>5.</t>
  </si>
  <si>
    <t>1.</t>
  </si>
  <si>
    <t>7.</t>
  </si>
  <si>
    <t>8.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</si>
</sst>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3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0" xfId="0" applyNumberFormat="1" applyBorder="1"/>
    <xf numFmtId="165" fontId="0" fillId="0" borderId="7" xfId="0" applyNumberFormat="1" applyBorder="1"/>
    <xf numFmtId="0" fontId="0" fillId="0" borderId="8" xfId="0" applyBorder="1"/>
    <xf numFmtId="165" fontId="0" fillId="0" borderId="9" xfId="0" applyNumberFormat="1" applyBorder="1"/>
    <xf numFmtId="165" fontId="0" fillId="0" borderId="10" xfId="0" applyNumberFormat="1" applyBorder="1"/>
    <xf numFmtId="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/>
    <xf numFmtId="49" fontId="2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/>
    <xf numFmtId="1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164" fontId="2" fillId="2" borderId="18" xfId="0" quotePrefix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25" xfId="0" applyFont="1" applyBorder="1" applyAlignment="1">
      <alignment vertical="center"/>
    </xf>
    <xf numFmtId="49" fontId="2" fillId="0" borderId="20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/>
    <xf numFmtId="0" fontId="2" fillId="0" borderId="25" xfId="0" applyFont="1" applyBorder="1"/>
    <xf numFmtId="49" fontId="2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2" fillId="3" borderId="17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2" fillId="3" borderId="22" xfId="0" applyFont="1" applyFill="1" applyBorder="1"/>
    <xf numFmtId="0" fontId="2" fillId="3" borderId="25" xfId="0" applyFont="1" applyFill="1" applyBorder="1"/>
    <xf numFmtId="0" fontId="2" fillId="3" borderId="17" xfId="0" applyFont="1" applyFill="1" applyBorder="1"/>
    <xf numFmtId="1" fontId="2" fillId="3" borderId="1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1" fontId="2" fillId="0" borderId="23" xfId="0" applyNumberFormat="1" applyFont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0" fontId="2" fillId="0" borderId="28" xfId="0" applyFont="1" applyBorder="1"/>
    <xf numFmtId="1" fontId="2" fillId="0" borderId="31" xfId="0" applyNumberFormat="1" applyFont="1" applyBorder="1" applyAlignment="1">
      <alignment horizontal="center" vertical="center"/>
    </xf>
    <xf numFmtId="0" fontId="2" fillId="3" borderId="28" xfId="0" applyFont="1" applyFill="1" applyBorder="1"/>
    <xf numFmtId="1" fontId="2" fillId="3" borderId="31" xfId="0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3" borderId="30" xfId="0" applyNumberFormat="1" applyFont="1" applyFill="1" applyBorder="1" applyAlignment="1">
      <alignment horizontal="center" vertical="center"/>
    </xf>
    <xf numFmtId="0" fontId="2" fillId="4" borderId="17" xfId="0" applyFont="1" applyFill="1" applyBorder="1"/>
    <xf numFmtId="0" fontId="2" fillId="4" borderId="25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1" fontId="2" fillId="0" borderId="20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0" fillId="0" borderId="15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32" xfId="0" applyBorder="1"/>
    <xf numFmtId="0" fontId="0" fillId="0" borderId="15" xfId="0" applyBorder="1"/>
    <xf numFmtId="0" fontId="7" fillId="0" borderId="0" xfId="0" applyFont="1"/>
    <xf numFmtId="0" fontId="8" fillId="0" borderId="32" xfId="0" applyFont="1" applyBorder="1"/>
    <xf numFmtId="0" fontId="8" fillId="0" borderId="15" xfId="0" applyFont="1" applyBorder="1"/>
    <xf numFmtId="0" fontId="0" fillId="0" borderId="33" xfId="0" applyFont="1" applyBorder="1"/>
    <xf numFmtId="0" fontId="0" fillId="0" borderId="34" xfId="0" applyFont="1" applyBorder="1"/>
    <xf numFmtId="0" fontId="9" fillId="0" borderId="0" xfId="0" applyFont="1"/>
    <xf numFmtId="0" fontId="10" fillId="0" borderId="15" xfId="0" applyFont="1" applyBorder="1"/>
    <xf numFmtId="0" fontId="0" fillId="0" borderId="33" xfId="0" applyBorder="1"/>
    <xf numFmtId="16" fontId="2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8"/>
  <sheetViews>
    <sheetView tabSelected="1" topLeftCell="A7" zoomScale="80" zoomScaleNormal="80" workbookViewId="0">
      <selection activeCell="AF53" sqref="AF53"/>
    </sheetView>
  </sheetViews>
  <sheetFormatPr baseColWidth="10" defaultRowHeight="14.25"/>
  <cols>
    <col min="1" max="2" width="15.7109375" style="46" customWidth="1"/>
    <col min="3" max="3" width="30" style="46" bestFit="1" customWidth="1"/>
    <col min="4" max="5" width="7" style="47" hidden="1" customWidth="1"/>
    <col min="6" max="7" width="7" style="47" customWidth="1"/>
    <col min="8" max="9" width="7" style="47" hidden="1" customWidth="1"/>
    <col min="10" max="11" width="7" style="47" customWidth="1"/>
    <col min="12" max="15" width="7" style="47" hidden="1" customWidth="1"/>
    <col min="16" max="17" width="7" style="47" customWidth="1"/>
    <col min="18" max="19" width="7" style="47" hidden="1" customWidth="1"/>
    <col min="20" max="24" width="7" style="47" customWidth="1"/>
    <col min="25" max="25" width="7.28515625" style="47" customWidth="1"/>
    <col min="26" max="27" width="7" style="47" hidden="1" customWidth="1"/>
    <col min="28" max="29" width="7" style="47" customWidth="1"/>
    <col min="30" max="31" width="7" style="47" hidden="1" customWidth="1"/>
    <col min="32" max="32" width="11.42578125" style="47"/>
    <col min="33" max="33" width="13" style="47" customWidth="1"/>
    <col min="34" max="16384" width="11.42578125" style="47"/>
  </cols>
  <sheetData>
    <row r="1" spans="1:34" ht="18.75" hidden="1" customHeight="1">
      <c r="A1" s="45" t="s">
        <v>42</v>
      </c>
    </row>
    <row r="2" spans="1:34" ht="15" hidden="1" thickBot="1"/>
    <row r="3" spans="1:34" ht="15" hidden="1" thickBot="1"/>
    <row r="4" spans="1:34" ht="15" hidden="1" customHeight="1">
      <c r="C4" s="48"/>
    </row>
    <row r="5" spans="1:34" ht="15" hidden="1" thickBot="1">
      <c r="A5" s="49"/>
      <c r="C5" s="48"/>
    </row>
    <row r="6" spans="1:34" ht="15" hidden="1" thickBot="1">
      <c r="A6" s="49"/>
      <c r="B6" s="49"/>
      <c r="C6" s="48"/>
    </row>
    <row r="7" spans="1:34" ht="15.75" thickBot="1">
      <c r="A7" s="108" t="s">
        <v>66</v>
      </c>
      <c r="B7" s="50"/>
      <c r="C7" s="50"/>
      <c r="D7" s="122" t="s">
        <v>44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  <c r="T7" s="122" t="s">
        <v>45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</row>
    <row r="8" spans="1:34" ht="15" thickBot="1">
      <c r="A8" s="31" t="s">
        <v>36</v>
      </c>
      <c r="B8" s="32" t="s">
        <v>37</v>
      </c>
      <c r="C8" s="33" t="s">
        <v>38</v>
      </c>
      <c r="D8" s="34">
        <v>50</v>
      </c>
      <c r="E8" s="35" t="s">
        <v>0</v>
      </c>
      <c r="F8" s="34">
        <v>75</v>
      </c>
      <c r="G8" s="35" t="s">
        <v>0</v>
      </c>
      <c r="H8" s="34">
        <v>100</v>
      </c>
      <c r="I8" s="35" t="s">
        <v>0</v>
      </c>
      <c r="J8" s="34">
        <v>800</v>
      </c>
      <c r="K8" s="35" t="s">
        <v>0</v>
      </c>
      <c r="L8" s="36">
        <v>1000</v>
      </c>
      <c r="M8" s="37" t="s">
        <v>0</v>
      </c>
      <c r="N8" s="120" t="s">
        <v>39</v>
      </c>
      <c r="O8" s="121"/>
      <c r="P8" s="120" t="s">
        <v>41</v>
      </c>
      <c r="Q8" s="121"/>
      <c r="R8" s="120" t="s">
        <v>40</v>
      </c>
      <c r="S8" s="121"/>
      <c r="T8" s="120" t="s">
        <v>14</v>
      </c>
      <c r="U8" s="121"/>
      <c r="V8" s="120" t="s">
        <v>16</v>
      </c>
      <c r="W8" s="121"/>
      <c r="X8" s="120" t="s">
        <v>18</v>
      </c>
      <c r="Y8" s="121"/>
      <c r="Z8" s="120" t="s">
        <v>21</v>
      </c>
      <c r="AA8" s="121"/>
      <c r="AB8" s="120" t="s">
        <v>22</v>
      </c>
      <c r="AC8" s="121"/>
      <c r="AD8" s="120" t="s">
        <v>46</v>
      </c>
      <c r="AE8" s="121"/>
    </row>
    <row r="9" spans="1:34">
      <c r="A9" s="112" t="s">
        <v>245</v>
      </c>
      <c r="B9" s="112" t="s">
        <v>208</v>
      </c>
      <c r="C9" s="112" t="s">
        <v>125</v>
      </c>
      <c r="D9" s="38"/>
      <c r="E9" s="25">
        <f>IF(D9="",0,(($D$8/(D9+(IF($D$8&gt;400,0,IF($D$8&lt;=300,0.24,0.14))))-Stammdaten!$D$4)/Stammdaten!$E$4))</f>
        <v>0</v>
      </c>
      <c r="F9" s="69">
        <v>10.85</v>
      </c>
      <c r="G9" s="25">
        <f>IF(F9="",0,(($F$8/(F9+(IF($F$8&gt;400,0,IF($F$8&lt;=300,0.24,0.14))))-Stammdaten!$D$6)/Stammdaten!$E$6))</f>
        <v>418.91657786157327</v>
      </c>
      <c r="H9" s="26"/>
      <c r="I9" s="25">
        <f>IF(H9="",0,(($H$8/(H9+(IF($H$8&gt;400,0,IF($H$8&lt;=300,0.24,0.14))))-Stammdaten!$D$7)/Stammdaten!$E$7))</f>
        <v>0</v>
      </c>
      <c r="J9" s="26"/>
      <c r="K9" s="25">
        <f>IF(J9="",0,(($J$8/(J9+(IF($J$8&gt;400,0,IF($J$8&lt;=300,0.24,0.14))))-Stammdaten!$D$10)/Stammdaten!$E$10))</f>
        <v>0</v>
      </c>
      <c r="L9" s="29"/>
      <c r="M9" s="30"/>
      <c r="N9" s="38"/>
      <c r="O9" s="25">
        <f>IF(N9="",0,((200/N9)-Stammdaten!$D$21)/Stammdaten!$E$21)</f>
        <v>0</v>
      </c>
      <c r="P9" s="105">
        <v>44.79</v>
      </c>
      <c r="Q9" s="25">
        <f>IF(P9="",0,((300/P9)-Stammdaten!$D$22)/Stammdaten!$E$22)</f>
        <v>818.15867990013999</v>
      </c>
      <c r="R9" s="38"/>
      <c r="S9" s="25">
        <f>IF(R9="",0,((400/R9)-Stammdaten!$D$23)/Stammdaten!$E$23)</f>
        <v>0</v>
      </c>
      <c r="T9" s="38"/>
      <c r="U9" s="25">
        <f>IF(T9="",0,(SQRT(T9)-Stammdaten!$D$25)/Stammdaten!$E$25)</f>
        <v>0</v>
      </c>
      <c r="V9" s="38">
        <v>4.22</v>
      </c>
      <c r="W9" s="25">
        <f>IF(V9="",0,(SQRT(V9)-Stammdaten!$D$27)/Stammdaten!$E$27)</f>
        <v>461.90570116221824</v>
      </c>
      <c r="X9" s="38"/>
      <c r="Y9" s="25">
        <f>IF(X9="",0,(SQRT(X9)-Stammdaten!$D$29)/Stammdaten!$E$29)</f>
        <v>0</v>
      </c>
      <c r="Z9" s="38"/>
      <c r="AA9" s="25">
        <f>IF(Z9="",0,(SQRT(Z9)-Stammdaten!$D$32)/Stammdaten!$E$32)</f>
        <v>0</v>
      </c>
      <c r="AB9" s="38"/>
      <c r="AC9" s="25">
        <f>IF(AB9="",0,(SQRT(AB9)-Stammdaten!$D$33)/Stammdaten!$E$33)</f>
        <v>0</v>
      </c>
      <c r="AD9" s="38"/>
      <c r="AE9" s="25">
        <f>IF(AD9="",0,(SQRT(AD9)-Stammdaten!$D$34)/Stammdaten!$E$34)</f>
        <v>0</v>
      </c>
      <c r="AG9" s="55" t="s">
        <v>56</v>
      </c>
      <c r="AH9" s="57">
        <f>SUM(G9:G20)</f>
        <v>779.45461125674956</v>
      </c>
    </row>
    <row r="10" spans="1:34" ht="18">
      <c r="A10" s="113" t="s">
        <v>246</v>
      </c>
      <c r="B10" s="113" t="s">
        <v>220</v>
      </c>
      <c r="C10" s="112" t="s">
        <v>125</v>
      </c>
      <c r="D10" s="42"/>
      <c r="E10" s="14">
        <f>IF(D10="",0,(($D$8/(D10+(IF($D$8&gt;400,0,IF($D$8&lt;=300,0.24,0.14))))-Stammdaten!$D$4)/Stammdaten!$E$4))</f>
        <v>0</v>
      </c>
      <c r="F10" s="92">
        <v>11.52</v>
      </c>
      <c r="G10" s="14">
        <f>IF(F10="",0,(($F$8/(F10+(IF($F$8&gt;400,0,IF($F$8&lt;=300,0.24,0.14))))-Stammdaten!$D$6)/Stammdaten!$E$6))</f>
        <v>360.53803339517629</v>
      </c>
      <c r="H10" s="42"/>
      <c r="I10" s="14">
        <f>IF(H10="",0,(($H$8/(H10+(IF($H$8&gt;400,0,IF($H$8&lt;=300,0.24,0.14))))-Stammdaten!$D$7)/Stammdaten!$E$7))</f>
        <v>0</v>
      </c>
      <c r="J10" s="92"/>
      <c r="K10" s="14">
        <f>IF(J10="",0,(($J$8/(J10+(IF($J$8&gt;400,0,IF($J$8&lt;=300,0.24,0.14))))-Stammdaten!$D$10)/Stammdaten!$E$10))</f>
        <v>0</v>
      </c>
      <c r="L10" s="43"/>
      <c r="M10" s="44"/>
      <c r="N10" s="42"/>
      <c r="O10" s="14">
        <f>IF(N10="",0,((200/N10)-Stammdaten!$D$21)/Stammdaten!$E$21)</f>
        <v>0</v>
      </c>
      <c r="P10" s="92"/>
      <c r="Q10" s="14">
        <f>IF(P10="",0,((300/P10)-Stammdaten!$D$22)/Stammdaten!$E$22)</f>
        <v>0</v>
      </c>
      <c r="R10" s="42"/>
      <c r="S10" s="14">
        <f>IF(R10="",0,((400/R10)-Stammdaten!$D$23)/Stammdaten!$E$23)</f>
        <v>0</v>
      </c>
      <c r="T10" s="92"/>
      <c r="U10" s="14">
        <f>IF(T10="",0,(SQRT(T10)-Stammdaten!$D$25)/Stammdaten!$E$25)</f>
        <v>0</v>
      </c>
      <c r="V10" s="42"/>
      <c r="W10" s="14">
        <f>IF(V10="",0,(SQRT(V10)-Stammdaten!$D$27)/Stammdaten!$E$27)</f>
        <v>0</v>
      </c>
      <c r="X10" s="42"/>
      <c r="Y10" s="14">
        <f>IF(X10="",0,(SQRT(X10)-Stammdaten!$D$29)/Stammdaten!$E$29)</f>
        <v>0</v>
      </c>
      <c r="Z10" s="42"/>
      <c r="AA10" s="14">
        <f>IF(Z10="",0,(SQRT(Z10)-Stammdaten!$D$32)/Stammdaten!$E$32)</f>
        <v>0</v>
      </c>
      <c r="AB10" s="42">
        <v>34.5</v>
      </c>
      <c r="AC10" s="14">
        <f>IF(AB10="",0,(SQRT(AB10)-Stammdaten!$D$33)/Stammdaten!$E$33)</f>
        <v>429.14052572043937</v>
      </c>
      <c r="AD10" s="42"/>
      <c r="AE10" s="14">
        <f>IF(AD10="",0,(SQRT(AD10)-Stammdaten!$D$34)/Stammdaten!$E$34)</f>
        <v>0</v>
      </c>
      <c r="AF10" s="133"/>
      <c r="AG10" s="55" t="s">
        <v>30</v>
      </c>
      <c r="AH10" s="57">
        <f>SUM(K9:K20)</f>
        <v>867.39366587606492</v>
      </c>
    </row>
    <row r="11" spans="1:34" ht="18">
      <c r="A11" s="113" t="s">
        <v>247</v>
      </c>
      <c r="B11" s="113" t="s">
        <v>248</v>
      </c>
      <c r="C11" s="112" t="s">
        <v>125</v>
      </c>
      <c r="D11" s="42"/>
      <c r="E11" s="14">
        <f>IF(D11="",0,(($D$8/(D11+(IF($D$8&gt;400,0,IF($D$8&lt;=300,0.24,0.14))))-Stammdaten!$D$4)/Stammdaten!$E$4))</f>
        <v>0</v>
      </c>
      <c r="F11" s="92"/>
      <c r="G11" s="14">
        <f>IF(F11="",0,(($F$8/(F11+(IF($F$8&gt;400,0,IF($F$8&lt;=300,0.24,0.14))))-Stammdaten!$D$6)/Stammdaten!$E$6))</f>
        <v>0</v>
      </c>
      <c r="H11" s="42"/>
      <c r="I11" s="14">
        <f>IF(H11="",0,(($H$8/(H11+(IF($H$8&gt;400,0,IF($H$8&lt;=300,0.24,0.14))))-Stammdaten!$D$7)/Stammdaten!$E$7))</f>
        <v>0</v>
      </c>
      <c r="J11" s="92"/>
      <c r="K11" s="14">
        <f>IF(J11="",0,(($J$8/(J11+(IF($J$8&gt;400,0,IF($J$8&lt;=300,0.24,0.14))))-Stammdaten!$D$10)/Stammdaten!$E$10))</f>
        <v>0</v>
      </c>
      <c r="L11" s="43"/>
      <c r="M11" s="44"/>
      <c r="N11" s="42"/>
      <c r="O11" s="14">
        <f>IF(N11="",0,((200/N11)-Stammdaten!$D$21)/Stammdaten!$E$21)</f>
        <v>0</v>
      </c>
      <c r="P11" s="92"/>
      <c r="Q11" s="14">
        <f>IF(P11="",0,((300/P11)-Stammdaten!$D$22)/Stammdaten!$E$22)</f>
        <v>0</v>
      </c>
      <c r="R11" s="42"/>
      <c r="S11" s="14">
        <f>IF(R11="",0,((400/R11)-Stammdaten!$D$23)/Stammdaten!$E$23)</f>
        <v>0</v>
      </c>
      <c r="T11" s="92"/>
      <c r="U11" s="14">
        <f>IF(T11="",0,(SQRT(T11)-Stammdaten!$D$25)/Stammdaten!$E$25)</f>
        <v>0</v>
      </c>
      <c r="V11" s="92"/>
      <c r="W11" s="14">
        <f>IF(V11="",0,(SQRT(V11)-Stammdaten!$D$27)/Stammdaten!$E$27)</f>
        <v>0</v>
      </c>
      <c r="X11" s="42"/>
      <c r="Y11" s="14">
        <f>IF(X11="",0,(SQRT(X11)-Stammdaten!$D$29)/Stammdaten!$E$29)</f>
        <v>0</v>
      </c>
      <c r="Z11" s="42"/>
      <c r="AA11" s="14">
        <f>IF(Z11="",0,(SQRT(Z11)-Stammdaten!$D$32)/Stammdaten!$E$32)</f>
        <v>0</v>
      </c>
      <c r="AB11" s="42"/>
      <c r="AC11" s="14">
        <f>IF(AB11="",0,(SQRT(AB11)-Stammdaten!$D$33)/Stammdaten!$E$33)</f>
        <v>0</v>
      </c>
      <c r="AD11" s="42"/>
      <c r="AE11" s="14">
        <f>IF(AD11="",0,(SQRT(AD11)-Stammdaten!$D$34)/Stammdaten!$E$34)</f>
        <v>0</v>
      </c>
      <c r="AF11" s="133"/>
      <c r="AG11" s="55" t="s">
        <v>57</v>
      </c>
      <c r="AH11" s="57">
        <f>SUM(Q9:Q20)</f>
        <v>818.15867990013999</v>
      </c>
    </row>
    <row r="12" spans="1:34" ht="18">
      <c r="A12" s="113" t="s">
        <v>249</v>
      </c>
      <c r="B12" s="113" t="s">
        <v>250</v>
      </c>
      <c r="C12" s="112" t="s">
        <v>125</v>
      </c>
      <c r="D12" s="42"/>
      <c r="E12" s="14">
        <f>IF(D12="",0,(($D$8/(D12+(IF($D$8&gt;400,0,IF($D$8&lt;=300,0.24,0.14))))-Stammdaten!$D$4)/Stammdaten!$E$4))</f>
        <v>0</v>
      </c>
      <c r="F12" s="92"/>
      <c r="G12" s="14">
        <f>IF(F12="",0,(($F$8/(F12+(IF($F$8&gt;400,0,IF($F$8&lt;=300,0.24,0.14))))-Stammdaten!$D$6)/Stammdaten!$E$6))</f>
        <v>0</v>
      </c>
      <c r="H12" s="42"/>
      <c r="I12" s="14">
        <f>IF(H12="",0,(($H$8/(H12+(IF($H$8&gt;400,0,IF($H$8&lt;=300,0.24,0.14))))-Stammdaten!$D$7)/Stammdaten!$E$7))</f>
        <v>0</v>
      </c>
      <c r="J12" s="92">
        <v>180.6</v>
      </c>
      <c r="K12" s="14">
        <f>IF(J12="",0,(($J$8/(J12+(IF($J$8&gt;400,0,IF($J$8&lt;=300,0.24,0.14))))-Stammdaten!$D$10)/Stammdaten!$E$10))</f>
        <v>371.94418056931983</v>
      </c>
      <c r="L12" s="43"/>
      <c r="M12" s="44"/>
      <c r="N12" s="42"/>
      <c r="O12" s="14">
        <f>IF(N12="",0,((200/N12)-Stammdaten!$D$21)/Stammdaten!$E$21)</f>
        <v>0</v>
      </c>
      <c r="P12" s="92"/>
      <c r="Q12" s="14">
        <f>IF(P12="",0,((300/P12)-Stammdaten!$D$22)/Stammdaten!$E$22)</f>
        <v>0</v>
      </c>
      <c r="R12" s="42"/>
      <c r="S12" s="14">
        <f>IF(R12="",0,((400/R12)-Stammdaten!$D$23)/Stammdaten!$E$23)</f>
        <v>0</v>
      </c>
      <c r="T12" s="92"/>
      <c r="U12" s="14">
        <f>IF(T12="",0,(SQRT(T12)-Stammdaten!$D$25)/Stammdaten!$E$25)</f>
        <v>0</v>
      </c>
      <c r="V12" s="92"/>
      <c r="W12" s="14">
        <f>IF(V12="",0,(SQRT(V12)-Stammdaten!$D$27)/Stammdaten!$E$27)</f>
        <v>0</v>
      </c>
      <c r="X12" s="42">
        <v>6.62</v>
      </c>
      <c r="Y12" s="14">
        <f>IF(X12="",0,(SQRT(X12)-Stammdaten!$D$29)/Stammdaten!$E$29)</f>
        <v>325.10956433510592</v>
      </c>
      <c r="Z12" s="42"/>
      <c r="AA12" s="14">
        <f>IF(Z12="",0,(SQRT(Z12)-Stammdaten!$D$32)/Stammdaten!$E$32)</f>
        <v>0</v>
      </c>
      <c r="AB12" s="92"/>
      <c r="AC12" s="14">
        <f>IF(AB12="",0,(SQRT(AB12)-Stammdaten!$D$33)/Stammdaten!$E$33)</f>
        <v>0</v>
      </c>
      <c r="AD12" s="42"/>
      <c r="AE12" s="14">
        <f>IF(AD12="",0,(SQRT(AD12)-Stammdaten!$D$34)/Stammdaten!$E$34)</f>
        <v>0</v>
      </c>
      <c r="AF12" s="133"/>
      <c r="AG12" s="55" t="s">
        <v>58</v>
      </c>
      <c r="AH12" s="57">
        <f>SUM(U9:U20)</f>
        <v>724.14067339698443</v>
      </c>
    </row>
    <row r="13" spans="1:34" ht="18">
      <c r="A13" s="113" t="s">
        <v>251</v>
      </c>
      <c r="B13" s="113" t="s">
        <v>252</v>
      </c>
      <c r="C13" s="112" t="s">
        <v>125</v>
      </c>
      <c r="D13" s="42"/>
      <c r="E13" s="14">
        <f>IF(D13="",0,(($D$8/(D13+(IF($D$8&gt;400,0,IF($D$8&lt;=300,0.24,0.14))))-Stammdaten!$D$4)/Stammdaten!$E$4))</f>
        <v>0</v>
      </c>
      <c r="F13" s="92"/>
      <c r="G13" s="14">
        <f>IF(F13="",0,(($F$8/(F13+(IF($F$8&gt;400,0,IF($F$8&lt;=300,0.24,0.14))))-Stammdaten!$D$6)/Stammdaten!$E$6))</f>
        <v>0</v>
      </c>
      <c r="H13" s="42"/>
      <c r="I13" s="14">
        <f>IF(H13="",0,(($H$8/(H13+(IF($H$8&gt;400,0,IF($H$8&lt;=300,0.24,0.14))))-Stammdaten!$D$7)/Stammdaten!$E$7))</f>
        <v>0</v>
      </c>
      <c r="J13" s="92"/>
      <c r="K13" s="14">
        <f>IF(J13="",0,(($J$8/(J13+(IF($J$8&gt;400,0,IF($J$8&lt;=300,0.24,0.14))))-Stammdaten!$D$10)/Stammdaten!$E$10))</f>
        <v>0</v>
      </c>
      <c r="L13" s="43"/>
      <c r="M13" s="44"/>
      <c r="N13" s="42"/>
      <c r="O13" s="14">
        <f>IF(N13="",0,((200/N13)-Stammdaten!$D$21)/Stammdaten!$E$21)</f>
        <v>0</v>
      </c>
      <c r="P13" s="92"/>
      <c r="Q13" s="14">
        <f>IF(P13="",0,((300/P13)-Stammdaten!$D$22)/Stammdaten!$E$22)</f>
        <v>0</v>
      </c>
      <c r="R13" s="42"/>
      <c r="S13" s="14">
        <f>IF(R13="",0,((400/R13)-Stammdaten!$D$23)/Stammdaten!$E$23)</f>
        <v>0</v>
      </c>
      <c r="T13" s="92"/>
      <c r="U13" s="14">
        <f>IF(T13="",0,(SQRT(T13)-Stammdaten!$D$25)/Stammdaten!$E$25)</f>
        <v>0</v>
      </c>
      <c r="V13" s="92"/>
      <c r="W13" s="14">
        <f>IF(V13="",0,(SQRT(V13)-Stammdaten!$D$27)/Stammdaten!$E$27)</f>
        <v>0</v>
      </c>
      <c r="X13" s="42"/>
      <c r="Y13" s="14">
        <f>IF(X13="",0,(SQRT(X13)-Stammdaten!$D$29)/Stammdaten!$E$29)</f>
        <v>0</v>
      </c>
      <c r="Z13" s="42"/>
      <c r="AA13" s="14">
        <f>IF(Z13="",0,(SQRT(Z13)-Stammdaten!$D$32)/Stammdaten!$E$32)</f>
        <v>0</v>
      </c>
      <c r="AB13" s="92"/>
      <c r="AC13" s="14">
        <f>IF(AB13="",0,(SQRT(AB13)-Stammdaten!$D$33)/Stammdaten!$E$33)</f>
        <v>0</v>
      </c>
      <c r="AD13" s="42"/>
      <c r="AE13" s="14">
        <f>IF(AD13="",0,(SQRT(AD13)-Stammdaten!$D$34)/Stammdaten!$E$34)</f>
        <v>0</v>
      </c>
      <c r="AF13" s="133"/>
      <c r="AG13" s="55" t="s">
        <v>59</v>
      </c>
      <c r="AH13" s="57">
        <f>SUM(W9:W20)</f>
        <v>910.85449600420361</v>
      </c>
    </row>
    <row r="14" spans="1:34" ht="18">
      <c r="A14" s="113" t="s">
        <v>253</v>
      </c>
      <c r="B14" s="113" t="s">
        <v>226</v>
      </c>
      <c r="C14" s="112" t="s">
        <v>125</v>
      </c>
      <c r="D14" s="42"/>
      <c r="E14" s="14">
        <f>IF(D14="",0,(($D$8/(D14+(IF($D$8&gt;400,0,IF($D$8&lt;=300,0.24,0.14))))-Stammdaten!$D$4)/Stammdaten!$E$4))</f>
        <v>0</v>
      </c>
      <c r="F14" s="92"/>
      <c r="G14" s="14">
        <f>IF(F14="",0,(($F$8/(F14+(IF($F$8&gt;400,0,IF($F$8&lt;=300,0.24,0.14))))-Stammdaten!$D$6)/Stammdaten!$E$6))</f>
        <v>0</v>
      </c>
      <c r="H14" s="42"/>
      <c r="I14" s="14">
        <f>IF(H14="",0,(($H$8/(H14+(IF($H$8&gt;400,0,IF($H$8&lt;=300,0.24,0.14))))-Stammdaten!$D$7)/Stammdaten!$E$7))</f>
        <v>0</v>
      </c>
      <c r="J14" s="92">
        <v>153</v>
      </c>
      <c r="K14" s="14">
        <f>IF(J14="",0,(($J$8/(J14+(IF($J$8&gt;400,0,IF($J$8&lt;=300,0.24,0.14))))-Stammdaten!$D$10)/Stammdaten!$E$10))</f>
        <v>495.44948530674503</v>
      </c>
      <c r="L14" s="43"/>
      <c r="M14" s="44"/>
      <c r="N14" s="42"/>
      <c r="O14" s="14">
        <f>IF(N14="",0,((200/N14)-Stammdaten!$D$21)/Stammdaten!$E$21)</f>
        <v>0</v>
      </c>
      <c r="P14" s="92"/>
      <c r="Q14" s="14">
        <f>IF(P14="",0,((300/P14)-Stammdaten!$D$22)/Stammdaten!$E$22)</f>
        <v>0</v>
      </c>
      <c r="R14" s="42"/>
      <c r="S14" s="14">
        <f>IF(R14="",0,((400/R14)-Stammdaten!$D$23)/Stammdaten!$E$23)</f>
        <v>0</v>
      </c>
      <c r="T14" s="92"/>
      <c r="U14" s="14">
        <f>IF(T14="",0,(SQRT(T14)-Stammdaten!$D$25)/Stammdaten!$E$25)</f>
        <v>0</v>
      </c>
      <c r="V14" s="92"/>
      <c r="W14" s="14">
        <f>IF(V14="",0,(SQRT(V14)-Stammdaten!$D$27)/Stammdaten!$E$27)</f>
        <v>0</v>
      </c>
      <c r="X14" s="92"/>
      <c r="Y14" s="14">
        <f>IF(X14="",0,(SQRT(X14)-Stammdaten!$D$29)/Stammdaten!$E$29)</f>
        <v>0</v>
      </c>
      <c r="Z14" s="42"/>
      <c r="AA14" s="14">
        <f>IF(Z14="",0,(SQRT(Z14)-Stammdaten!$D$32)/Stammdaten!$E$32)</f>
        <v>0</v>
      </c>
      <c r="AB14" s="92"/>
      <c r="AC14" s="14">
        <f>IF(AB14="",0,(SQRT(AB14)-Stammdaten!$D$33)/Stammdaten!$E$33)</f>
        <v>0</v>
      </c>
      <c r="AD14" s="42"/>
      <c r="AE14" s="14">
        <f>IF(AD14="",0,(SQRT(AD14)-Stammdaten!$D$34)/Stammdaten!$E$34)</f>
        <v>0</v>
      </c>
      <c r="AF14" s="133"/>
      <c r="AG14" s="55" t="s">
        <v>60</v>
      </c>
      <c r="AH14" s="57">
        <f>SUM(Y9:Y20)</f>
        <v>702.31754295107794</v>
      </c>
    </row>
    <row r="15" spans="1:34" ht="18">
      <c r="A15" s="113" t="s">
        <v>254</v>
      </c>
      <c r="B15" s="113" t="s">
        <v>255</v>
      </c>
      <c r="C15" s="112" t="s">
        <v>125</v>
      </c>
      <c r="D15" s="42"/>
      <c r="E15" s="14">
        <f>IF(D15="",0,(($D$8/(D15+(IF($D$8&gt;400,0,IF($D$8&lt;=300,0.24,0.14))))-Stammdaten!$D$4)/Stammdaten!$E$4))</f>
        <v>0</v>
      </c>
      <c r="F15" s="92"/>
      <c r="G15" s="14">
        <f>IF(F15="",0,(($F$8/(F15+(IF($F$8&gt;400,0,IF($F$8&lt;=300,0.24,0.14))))-Stammdaten!$D$6)/Stammdaten!$E$6))</f>
        <v>0</v>
      </c>
      <c r="H15" s="42"/>
      <c r="I15" s="14">
        <f>IF(H15="",0,(($H$8/(H15+(IF($H$8&gt;400,0,IF($H$8&lt;=300,0.24,0.14))))-Stammdaten!$D$7)/Stammdaten!$E$7))</f>
        <v>0</v>
      </c>
      <c r="J15" s="92"/>
      <c r="K15" s="14">
        <f>IF(J15="",0,(($J$8/(J15+(IF($J$8&gt;400,0,IF($J$8&lt;=300,0.24,0.14))))-Stammdaten!$D$10)/Stammdaten!$E$10))</f>
        <v>0</v>
      </c>
      <c r="L15" s="43"/>
      <c r="M15" s="44"/>
      <c r="N15" s="42"/>
      <c r="O15" s="14">
        <f>IF(N15="",0,((200/N15)-Stammdaten!$D$21)/Stammdaten!$E$21)</f>
        <v>0</v>
      </c>
      <c r="P15" s="92"/>
      <c r="Q15" s="14">
        <f>IF(P15="",0,((300/P15)-Stammdaten!$D$22)/Stammdaten!$E$22)</f>
        <v>0</v>
      </c>
      <c r="R15" s="42"/>
      <c r="S15" s="14">
        <f>IF(R15="",0,((400/R15)-Stammdaten!$D$23)/Stammdaten!$E$23)</f>
        <v>0</v>
      </c>
      <c r="T15" s="92"/>
      <c r="U15" s="14">
        <f>IF(T15="",0,(SQRT(T15)-Stammdaten!$D$25)/Stammdaten!$E$25)</f>
        <v>0</v>
      </c>
      <c r="V15" s="92"/>
      <c r="W15" s="14">
        <f>IF(V15="",0,(SQRT(V15)-Stammdaten!$D$27)/Stammdaten!$E$27)</f>
        <v>0</v>
      </c>
      <c r="X15" s="92"/>
      <c r="Y15" s="14">
        <f>IF(X15="",0,(SQRT(X15)-Stammdaten!$D$29)/Stammdaten!$E$29)</f>
        <v>0</v>
      </c>
      <c r="Z15" s="42"/>
      <c r="AA15" s="14">
        <f>IF(Z15="",0,(SQRT(Z15)-Stammdaten!$D$32)/Stammdaten!$E$32)</f>
        <v>0</v>
      </c>
      <c r="AB15" s="92"/>
      <c r="AC15" s="14">
        <f>IF(AB15="",0,(SQRT(AB15)-Stammdaten!$D$33)/Stammdaten!$E$33)</f>
        <v>0</v>
      </c>
      <c r="AD15" s="42"/>
      <c r="AE15" s="14">
        <f>IF(AD15="",0,(SQRT(AD15)-Stammdaten!$D$34)/Stammdaten!$E$34)</f>
        <v>0</v>
      </c>
      <c r="AF15" s="133"/>
      <c r="AG15" s="56" t="s">
        <v>61</v>
      </c>
      <c r="AH15" s="58">
        <f>SUM(AC9:AC20)</f>
        <v>734.01787845921126</v>
      </c>
    </row>
    <row r="16" spans="1:34" ht="18">
      <c r="A16" s="113" t="s">
        <v>256</v>
      </c>
      <c r="B16" s="113" t="s">
        <v>255</v>
      </c>
      <c r="C16" s="112" t="s">
        <v>125</v>
      </c>
      <c r="D16" s="42"/>
      <c r="E16" s="14">
        <f>IF(D16="",0,(($D$8/(D16+(IF($D$8&gt;400,0,IF($D$8&lt;=300,0.24,0.14))))-Stammdaten!$D$4)/Stammdaten!$E$4))</f>
        <v>0</v>
      </c>
      <c r="F16" s="92"/>
      <c r="G16" s="14">
        <f>IF(F16="",0,(($F$8/(F16+(IF($F$8&gt;400,0,IF($F$8&lt;=300,0.24,0.14))))-Stammdaten!$D$6)/Stammdaten!$E$6))</f>
        <v>0</v>
      </c>
      <c r="H16" s="42"/>
      <c r="I16" s="14">
        <f>IF(H16="",0,(($H$8/(H16+(IF($H$8&gt;400,0,IF($H$8&lt;=300,0.24,0.14))))-Stammdaten!$D$7)/Stammdaten!$E$7))</f>
        <v>0</v>
      </c>
      <c r="J16" s="92"/>
      <c r="K16" s="14">
        <f>IF(J16="",0,(($J$8/(J16+(IF($J$8&gt;400,0,IF($J$8&lt;=300,0.24,0.14))))-Stammdaten!$D$10)/Stammdaten!$E$10))</f>
        <v>0</v>
      </c>
      <c r="L16" s="43"/>
      <c r="M16" s="44"/>
      <c r="N16" s="42"/>
      <c r="O16" s="14">
        <f>IF(N16="",0,((200/N16)-Stammdaten!$D$21)/Stammdaten!$E$21)</f>
        <v>0</v>
      </c>
      <c r="P16" s="42"/>
      <c r="Q16" s="14">
        <f>IF(P16="",0,((300/P16)-Stammdaten!$D$22)/Stammdaten!$E$22)</f>
        <v>0</v>
      </c>
      <c r="R16" s="42"/>
      <c r="S16" s="14">
        <f>IF(R16="",0,((400/R16)-Stammdaten!$D$23)/Stammdaten!$E$23)</f>
        <v>0</v>
      </c>
      <c r="T16" s="92">
        <v>1.29</v>
      </c>
      <c r="U16" s="14">
        <f>IF(T16="",0,(SQRT(T16)-Stammdaten!$D$25)/Stammdaten!$E$25)</f>
        <v>375.12010170596261</v>
      </c>
      <c r="V16" s="92">
        <v>4.1100000000000003</v>
      </c>
      <c r="W16" s="14">
        <f>IF(V16="",0,(SQRT(V16)-Stammdaten!$D$27)/Stammdaten!$E$27)</f>
        <v>448.94879484198543</v>
      </c>
      <c r="X16" s="92"/>
      <c r="Y16" s="14">
        <f>IF(X16="",0,(SQRT(X16)-Stammdaten!$D$29)/Stammdaten!$E$29)</f>
        <v>0</v>
      </c>
      <c r="Z16" s="42"/>
      <c r="AA16" s="14">
        <f>IF(Z16="",0,(SQRT(Z16)-Stammdaten!$D$32)/Stammdaten!$E$32)</f>
        <v>0</v>
      </c>
      <c r="AB16" s="92"/>
      <c r="AC16" s="14">
        <f>IF(AB16="",0,(SQRT(AB16)-Stammdaten!$D$33)/Stammdaten!$E$33)</f>
        <v>0</v>
      </c>
      <c r="AD16" s="42"/>
      <c r="AE16" s="14">
        <f>IF(AD16="",0,(SQRT(AD16)-Stammdaten!$D$34)/Stammdaten!$E$34)</f>
        <v>0</v>
      </c>
      <c r="AF16" s="133"/>
    </row>
    <row r="17" spans="1:35" ht="18">
      <c r="A17" s="113" t="s">
        <v>257</v>
      </c>
      <c r="B17" s="113" t="s">
        <v>258</v>
      </c>
      <c r="C17" s="112" t="s">
        <v>125</v>
      </c>
      <c r="D17" s="42"/>
      <c r="E17" s="14">
        <f>IF(D17="",0,(($D$8/(D17+(IF($D$8&gt;400,0,IF($D$8&lt;=300,0.24,0.14))))-Stammdaten!$D$4)/Stammdaten!$E$4))</f>
        <v>0</v>
      </c>
      <c r="F17" s="92"/>
      <c r="G17" s="14">
        <f>IF(F17="",0,(($F$8/(F17+(IF($F$8&gt;400,0,IF($F$8&lt;=300,0.24,0.14))))-Stammdaten!$D$6)/Stammdaten!$E$6))</f>
        <v>0</v>
      </c>
      <c r="H17" s="42"/>
      <c r="I17" s="14">
        <f>IF(H17="",0,(($H$8/(H17+(IF($H$8&gt;400,0,IF($H$8&lt;=300,0.24,0.14))))-Stammdaten!$D$7)/Stammdaten!$E$7))</f>
        <v>0</v>
      </c>
      <c r="J17" s="92"/>
      <c r="K17" s="14">
        <f>IF(J17="",0,(($J$8/(J17+(IF($J$8&gt;400,0,IF($J$8&lt;=300,0.24,0.14))))-Stammdaten!$D$10)/Stammdaten!$E$10))</f>
        <v>0</v>
      </c>
      <c r="L17" s="43"/>
      <c r="M17" s="44"/>
      <c r="N17" s="42"/>
      <c r="O17" s="14">
        <f>IF(N17="",0,((200/N17)-Stammdaten!$D$21)/Stammdaten!$E$21)</f>
        <v>0</v>
      </c>
      <c r="P17" s="42"/>
      <c r="Q17" s="14">
        <f>IF(P17="",0,((300/P17)-Stammdaten!$D$22)/Stammdaten!$E$22)</f>
        <v>0</v>
      </c>
      <c r="R17" s="42"/>
      <c r="S17" s="14">
        <f>IF(R17="",0,((400/R17)-Stammdaten!$D$23)/Stammdaten!$E$23)</f>
        <v>0</v>
      </c>
      <c r="T17" s="42"/>
      <c r="U17" s="14">
        <f>IF(T17="",0,(SQRT(T17)-Stammdaten!$D$25)/Stammdaten!$E$25)</f>
        <v>0</v>
      </c>
      <c r="V17" s="92"/>
      <c r="W17" s="14">
        <f>IF(V17="",0,(SQRT(V17)-Stammdaten!$D$27)/Stammdaten!$E$27)</f>
        <v>0</v>
      </c>
      <c r="X17" s="92">
        <v>7.73</v>
      </c>
      <c r="Y17" s="14">
        <f>IF(X17="",0,(SQRT(X17)-Stammdaten!$D$29)/Stammdaten!$E$29)</f>
        <v>377.20797861597208</v>
      </c>
      <c r="Z17" s="42"/>
      <c r="AA17" s="14">
        <f>IF(Z17="",0,(SQRT(Z17)-Stammdaten!$D$32)/Stammdaten!$E$32)</f>
        <v>0</v>
      </c>
      <c r="AB17" s="92"/>
      <c r="AC17" s="14">
        <f>IF(AB17="",0,(SQRT(AB17)-Stammdaten!$D$33)/Stammdaten!$E$33)</f>
        <v>0</v>
      </c>
      <c r="AD17" s="42"/>
      <c r="AE17" s="14">
        <f>IF(AD17="",0,(SQRT(AD17)-Stammdaten!$D$34)/Stammdaten!$E$34)</f>
        <v>0</v>
      </c>
      <c r="AF17" s="133" t="s">
        <v>334</v>
      </c>
      <c r="AG17" s="55" t="s">
        <v>62</v>
      </c>
      <c r="AH17" s="59">
        <f>SUM(AH9:AH15)</f>
        <v>5536.3375478444323</v>
      </c>
      <c r="AI17" s="111" t="s">
        <v>76</v>
      </c>
    </row>
    <row r="18" spans="1:35" ht="18.75" thickBot="1">
      <c r="A18" s="110" t="s">
        <v>318</v>
      </c>
      <c r="B18" s="110" t="s">
        <v>204</v>
      </c>
      <c r="C18" s="109" t="s">
        <v>125</v>
      </c>
      <c r="D18" s="99"/>
      <c r="E18" s="85">
        <f>IF(D18="",0,(($D$8/(D18+(IF($D$8&gt;400,0,IF($D$8&lt;=300,0.24,0.14))))-Stammdaten!$D$4)/Stammdaten!$E$4))</f>
        <v>0</v>
      </c>
      <c r="F18" s="100"/>
      <c r="G18" s="85">
        <f>IF(F18="",0,(($F$8/(F18+(IF($F$8&gt;400,0,IF($F$8&lt;=300,0.24,0.14))))-Stammdaten!$D$6)/Stammdaten!$E$6))</f>
        <v>0</v>
      </c>
      <c r="H18" s="99"/>
      <c r="I18" s="85">
        <f>IF(H18="",0,(($H$8/(H18+(IF($H$8&gt;400,0,IF($H$8&lt;=300,0.24,0.14))))-Stammdaten!$D$7)/Stammdaten!$E$7))</f>
        <v>0</v>
      </c>
      <c r="J18" s="100"/>
      <c r="K18" s="85">
        <f>IF(J18="",0,(($J$8/(J18+(IF($J$8&gt;400,0,IF($J$8&lt;=300,0.24,0.14))))-Stammdaten!$D$10)/Stammdaten!$E$10))</f>
        <v>0</v>
      </c>
      <c r="L18" s="101"/>
      <c r="M18" s="102"/>
      <c r="N18" s="99"/>
      <c r="O18" s="85">
        <f>IF(N18="",0,((200/N18)-Stammdaten!$D$21)/Stammdaten!$E$21)</f>
        <v>0</v>
      </c>
      <c r="P18" s="99"/>
      <c r="Q18" s="85">
        <f>IF(P18="",0,((300/P18)-Stammdaten!$D$22)/Stammdaten!$E$22)</f>
        <v>0</v>
      </c>
      <c r="R18" s="99"/>
      <c r="S18" s="85">
        <f>IF(R18="",0,((400/R18)-Stammdaten!$D$23)/Stammdaten!$E$23)</f>
        <v>0</v>
      </c>
      <c r="T18" s="99">
        <v>1.25</v>
      </c>
      <c r="U18" s="85">
        <f>IF(T18="",0,(SQRT(T18)-Stammdaten!$D$25)/Stammdaten!$E$25)</f>
        <v>349.02057169102181</v>
      </c>
      <c r="V18" s="100"/>
      <c r="W18" s="85">
        <f>IF(V18="",0,(SQRT(V18)-Stammdaten!$D$27)/Stammdaten!$E$27)</f>
        <v>0</v>
      </c>
      <c r="X18" s="100"/>
      <c r="Y18" s="85">
        <f>IF(X18="",0,(SQRT(X18)-Stammdaten!$D$29)/Stammdaten!$E$29)</f>
        <v>0</v>
      </c>
      <c r="Z18" s="99"/>
      <c r="AA18" s="85">
        <f>IF(Z18="",0,(SQRT(Z18)-Stammdaten!$D$32)/Stammdaten!$E$32)</f>
        <v>0</v>
      </c>
      <c r="AB18" s="100"/>
      <c r="AC18" s="85">
        <f>IF(AB18="",0,(SQRT(AB18)-Stammdaten!$D$33)/Stammdaten!$E$33)</f>
        <v>0</v>
      </c>
      <c r="AD18" s="52"/>
      <c r="AE18" s="78">
        <f>IF(AD18="",0,(SQRT(AD18)-Stammdaten!$D$34)/Stammdaten!$E$34)</f>
        <v>0</v>
      </c>
      <c r="AF18" s="134"/>
      <c r="AG18" s="80"/>
      <c r="AH18" s="80"/>
    </row>
    <row r="19" spans="1:35" ht="18">
      <c r="A19" s="40" t="s">
        <v>324</v>
      </c>
      <c r="B19" s="41" t="s">
        <v>232</v>
      </c>
      <c r="C19" s="103" t="s">
        <v>125</v>
      </c>
      <c r="D19" s="42"/>
      <c r="E19" s="104">
        <f>IF(D19="",0,(($D$8/(D19+(IF($D$8&gt;400,0,IF($D$8&lt;=300,0.24,0.14))))-Stammdaten!$D$4)/Stammdaten!$E$4))</f>
        <v>0</v>
      </c>
      <c r="F19" s="92"/>
      <c r="G19" s="104">
        <f>IF(F19="",0,(($F$8/(F19+(IF($F$8&gt;400,0,IF($F$8&lt;=300,0.24,0.14))))-Stammdaten!$D$6)/Stammdaten!$E$6))</f>
        <v>0</v>
      </c>
      <c r="H19" s="42"/>
      <c r="I19" s="104">
        <f>IF(H19="",0,(($H$8/(H19+(IF($H$8&gt;400,0,IF($H$8&lt;=300,0.24,0.14))))-Stammdaten!$D$7)/Stammdaten!$E$7))</f>
        <v>0</v>
      </c>
      <c r="J19" s="92"/>
      <c r="K19" s="104">
        <f>IF(J19="",0,(($J$8/(J19+(IF($J$8&gt;400,0,IF($J$8&lt;=300,0.24,0.14))))-Stammdaten!$D$10)/Stammdaten!$E$10))</f>
        <v>0</v>
      </c>
      <c r="L19" s="43"/>
      <c r="M19" s="44"/>
      <c r="N19" s="42"/>
      <c r="O19" s="104">
        <f>IF(N19="",0,((200/N19)-Stammdaten!$D$21)/Stammdaten!$E$21)</f>
        <v>0</v>
      </c>
      <c r="P19" s="42"/>
      <c r="Q19" s="104">
        <f>IF(P19="",0,((300/P19)-Stammdaten!$D$22)/Stammdaten!$E$22)</f>
        <v>0</v>
      </c>
      <c r="R19" s="42"/>
      <c r="S19" s="104">
        <f>IF(R19="",0,((400/R19)-Stammdaten!$D$23)/Stammdaten!$E$23)</f>
        <v>0</v>
      </c>
      <c r="T19" s="42"/>
      <c r="U19" s="104">
        <f>IF(T19="",0,(SQRT(T19)-Stammdaten!$D$25)/Stammdaten!$E$25)</f>
        <v>0</v>
      </c>
      <c r="V19" s="92"/>
      <c r="W19" s="104">
        <f>IF(V19="",0,(SQRT(V19)-Stammdaten!$D$27)/Stammdaten!$E$27)</f>
        <v>0</v>
      </c>
      <c r="X19" s="92"/>
      <c r="Y19" s="104">
        <f>IF(X19="",0,(SQRT(X19)-Stammdaten!$D$29)/Stammdaten!$E$29)</f>
        <v>0</v>
      </c>
      <c r="Z19" s="42"/>
      <c r="AA19" s="104">
        <f>IF(Z19="",0,(SQRT(Z19)-Stammdaten!$D$32)/Stammdaten!$E$32)</f>
        <v>0</v>
      </c>
      <c r="AB19" s="92">
        <v>21</v>
      </c>
      <c r="AC19" s="104">
        <f>IF(AB19="",0,(SQRT(AB19)-Stammdaten!$D$33)/Stammdaten!$E$33)</f>
        <v>304.87735273877183</v>
      </c>
      <c r="AD19" s="60"/>
      <c r="AE19" s="79">
        <f>IF(AD19="",0,(SQRT(AD19)-Stammdaten!$D$34)/Stammdaten!$E$34)</f>
        <v>0</v>
      </c>
      <c r="AF19" s="134"/>
      <c r="AG19" s="80"/>
      <c r="AH19" s="80"/>
    </row>
    <row r="20" spans="1:35" ht="18.75" thickBot="1">
      <c r="A20" s="94"/>
      <c r="B20" s="51"/>
      <c r="C20" s="95"/>
      <c r="D20" s="52"/>
      <c r="E20" s="76">
        <f>IF(D20="",0,(($D$8/(D20+(IF($D$8&gt;400,0,IF($D$8&lt;=300,0.24,0.14))))-Stammdaten!$D$4)/Stammdaten!$E$4))</f>
        <v>0</v>
      </c>
      <c r="F20" s="93"/>
      <c r="G20" s="76">
        <f>IF(F20="",0,(($F$8/(F20+(IF($F$8&gt;400,0,IF($F$8&lt;=300,0.24,0.14))))-Stammdaten!$D$6)/Stammdaten!$E$6))</f>
        <v>0</v>
      </c>
      <c r="H20" s="52"/>
      <c r="I20" s="76">
        <f>IF(H20="",0,(($H$8/(H20+(IF($H$8&gt;400,0,IF($H$8&lt;=300,0.24,0.14))))-Stammdaten!$D$7)/Stammdaten!$E$7))</f>
        <v>0</v>
      </c>
      <c r="J20" s="93"/>
      <c r="K20" s="76">
        <f>IF(J20="",0,(($J$8/(J20+(IF($J$8&gt;400,0,IF($J$8&lt;=300,0.24,0.14))))-Stammdaten!$D$10)/Stammdaten!$E$10))</f>
        <v>0</v>
      </c>
      <c r="L20" s="53"/>
      <c r="M20" s="54"/>
      <c r="N20" s="52"/>
      <c r="O20" s="76">
        <f>IF(N20="",0,((200/N20)-Stammdaten!$D$21)/Stammdaten!$E$21)</f>
        <v>0</v>
      </c>
      <c r="P20" s="52"/>
      <c r="Q20" s="76">
        <f>IF(P20="",0,((300/P20)-Stammdaten!$D$22)/Stammdaten!$E$22)</f>
        <v>0</v>
      </c>
      <c r="R20" s="52"/>
      <c r="S20" s="76">
        <f>IF(R20="",0,((400/R20)-Stammdaten!$D$23)/Stammdaten!$E$23)</f>
        <v>0</v>
      </c>
      <c r="T20" s="52"/>
      <c r="U20" s="76">
        <f>IF(T20="",0,(SQRT(T20)-Stammdaten!$D$25)/Stammdaten!$E$25)</f>
        <v>0</v>
      </c>
      <c r="V20" s="93"/>
      <c r="W20" s="76">
        <f>IF(V20="",0,(SQRT(V20)-Stammdaten!$D$27)/Stammdaten!$E$27)</f>
        <v>0</v>
      </c>
      <c r="X20" s="93"/>
      <c r="Y20" s="76">
        <f>IF(X20="",0,(SQRT(X20)-Stammdaten!$D$29)/Stammdaten!$E$29)</f>
        <v>0</v>
      </c>
      <c r="Z20" s="52"/>
      <c r="AA20" s="76">
        <f>IF(Z20="",0,(SQRT(Z20)-Stammdaten!$D$32)/Stammdaten!$E$32)</f>
        <v>0</v>
      </c>
      <c r="AB20" s="93"/>
      <c r="AC20" s="76">
        <f>IF(AB20="",0,(SQRT(AB20)-Stammdaten!$D$33)/Stammdaten!$E$33)</f>
        <v>0</v>
      </c>
      <c r="AD20" s="42"/>
      <c r="AE20" s="14">
        <f>IF(AD20="",0,(SQRT(AD20)-Stammdaten!$D$34)/Stammdaten!$E$34)</f>
        <v>0</v>
      </c>
      <c r="AF20" s="133"/>
    </row>
    <row r="21" spans="1:35" ht="18">
      <c r="A21" s="112" t="s">
        <v>259</v>
      </c>
      <c r="B21" s="112" t="s">
        <v>260</v>
      </c>
      <c r="C21" s="112" t="s">
        <v>164</v>
      </c>
      <c r="D21" s="38"/>
      <c r="E21" s="25">
        <f>IF(D21="",0,(($D$8/(D21+(IF($D$8&gt;400,0,IF($D$8&lt;=300,0.24,0.14))))-Stammdaten!$D$4)/Stammdaten!$E$4))</f>
        <v>0</v>
      </c>
      <c r="F21" s="69">
        <v>11.91</v>
      </c>
      <c r="G21" s="25">
        <f>IF(F21="",0,(($F$8/(F21+(IF($F$8&gt;400,0,IF($F$8&lt;=300,0.24,0.14))))-Stammdaten!$D$6)/Stammdaten!$E$6))</f>
        <v>329.52113729891505</v>
      </c>
      <c r="H21" s="26"/>
      <c r="I21" s="25">
        <f>IF(H21="",0,(($H$8/(H21+(IF($H$8&gt;400,0,IF($H$8&lt;=300,0.24,0.14))))-Stammdaten!$D$7)/Stammdaten!$E$7))</f>
        <v>0</v>
      </c>
      <c r="J21" s="119"/>
      <c r="K21" s="25">
        <f>IF(J21="",0,(($J$8/(J21+(IF($J$8&gt;400,0,IF($J$8&lt;=300,0.24,0.14))))-Stammdaten!$D$10)/Stammdaten!$E$10))</f>
        <v>0</v>
      </c>
      <c r="L21" s="29"/>
      <c r="M21" s="30"/>
      <c r="N21" s="38"/>
      <c r="O21" s="25">
        <f>IF(N21="",0,((200/N21)-Stammdaten!$D$21)/Stammdaten!$E$21)</f>
        <v>0</v>
      </c>
      <c r="P21" s="105">
        <v>46.41</v>
      </c>
      <c r="Q21" s="25">
        <f>IF(P21="",0,((300/P21)-Stammdaten!$D$22)/Stammdaten!$E$22)</f>
        <v>747.3103367221014</v>
      </c>
      <c r="R21" s="38"/>
      <c r="S21" s="25">
        <f>IF(R21="",0,((400/R21)-Stammdaten!$D$23)/Stammdaten!$E$23)</f>
        <v>0</v>
      </c>
      <c r="T21" s="38"/>
      <c r="U21" s="25">
        <f>IF(T21="",0,(SQRT(T21)-Stammdaten!$D$25)/Stammdaten!$E$25)</f>
        <v>0</v>
      </c>
      <c r="V21" s="38">
        <v>3.59</v>
      </c>
      <c r="W21" s="25">
        <f>IF(V21="",0,(SQRT(V21)-Stammdaten!$D$27)/Stammdaten!$E$27)</f>
        <v>385.20650584117391</v>
      </c>
      <c r="X21" s="38"/>
      <c r="Y21" s="25">
        <f>IF(X21="",0,(SQRT(X21)-Stammdaten!$D$29)/Stammdaten!$E$29)</f>
        <v>0</v>
      </c>
      <c r="Z21" s="38"/>
      <c r="AA21" s="25">
        <f>IF(Z21="",0,(SQRT(Z21)-Stammdaten!$D$32)/Stammdaten!$E$32)</f>
        <v>0</v>
      </c>
      <c r="AB21" s="38"/>
      <c r="AC21" s="25">
        <f>IF(AB21="",0,(SQRT(AB21)-Stammdaten!$D$33)/Stammdaten!$E$33)</f>
        <v>0</v>
      </c>
      <c r="AD21" s="42"/>
      <c r="AE21" s="14">
        <f>IF(AD21="",0,(SQRT(AD21)-Stammdaten!$D$34)/Stammdaten!$E$34)</f>
        <v>0</v>
      </c>
      <c r="AF21" s="133"/>
      <c r="AG21" s="55" t="s">
        <v>56</v>
      </c>
      <c r="AH21" s="57">
        <f>SUM(G21:G32)</f>
        <v>603.30197977944795</v>
      </c>
    </row>
    <row r="22" spans="1:35" ht="18">
      <c r="A22" s="113" t="s">
        <v>261</v>
      </c>
      <c r="B22" s="113" t="s">
        <v>262</v>
      </c>
      <c r="C22" s="112" t="s">
        <v>164</v>
      </c>
      <c r="D22" s="42"/>
      <c r="E22" s="14">
        <f>IF(D22="",0,(($D$8/(D22+(IF($D$8&gt;400,0,IF($D$8&lt;=300,0.24,0.14))))-Stammdaten!$D$4)/Stammdaten!$E$4))</f>
        <v>0</v>
      </c>
      <c r="F22" s="92"/>
      <c r="G22" s="14">
        <f>IF(F22="",0,(($F$8/(F22+(IF($F$8&gt;400,0,IF($F$8&lt;=300,0.24,0.14))))-Stammdaten!$D$6)/Stammdaten!$E$6))</f>
        <v>0</v>
      </c>
      <c r="H22" s="42"/>
      <c r="I22" s="14">
        <f>IF(H22="",0,(($H$8/(H22+(IF($H$8&gt;400,0,IF($H$8&lt;=300,0.24,0.14))))-Stammdaten!$D$7)/Stammdaten!$E$7))</f>
        <v>0</v>
      </c>
      <c r="J22" s="92"/>
      <c r="K22" s="14">
        <f>IF(J22="",0,(($J$8/(J22+(IF($J$8&gt;400,0,IF($J$8&lt;=300,0.24,0.14))))-Stammdaten!$D$10)/Stammdaten!$E$10))</f>
        <v>0</v>
      </c>
      <c r="L22" s="43"/>
      <c r="M22" s="44"/>
      <c r="N22" s="42"/>
      <c r="O22" s="14">
        <f>IF(N22="",0,((200/N22)-Stammdaten!$D$21)/Stammdaten!$E$21)</f>
        <v>0</v>
      </c>
      <c r="P22" s="92"/>
      <c r="Q22" s="14">
        <f>IF(P22="",0,((300/P22)-Stammdaten!$D$22)/Stammdaten!$E$22)</f>
        <v>0</v>
      </c>
      <c r="R22" s="42"/>
      <c r="S22" s="14">
        <f>IF(R22="",0,((400/R22)-Stammdaten!$D$23)/Stammdaten!$E$23)</f>
        <v>0</v>
      </c>
      <c r="T22" s="92"/>
      <c r="U22" s="14">
        <f>IF(T22="",0,(SQRT(T22)-Stammdaten!$D$25)/Stammdaten!$E$25)</f>
        <v>0</v>
      </c>
      <c r="V22" s="42"/>
      <c r="W22" s="14">
        <f>IF(V22="",0,(SQRT(V22)-Stammdaten!$D$27)/Stammdaten!$E$27)</f>
        <v>0</v>
      </c>
      <c r="X22" s="42"/>
      <c r="Y22" s="14">
        <f>IF(X22="",0,(SQRT(X22)-Stammdaten!$D$29)/Stammdaten!$E$29)</f>
        <v>0</v>
      </c>
      <c r="Z22" s="42"/>
      <c r="AA22" s="14">
        <f>IF(Z22="",0,(SQRT(Z22)-Stammdaten!$D$32)/Stammdaten!$E$32)</f>
        <v>0</v>
      </c>
      <c r="AB22" s="42"/>
      <c r="AC22" s="14">
        <f>IF(AB22="",0,(SQRT(AB22)-Stammdaten!$D$33)/Stammdaten!$E$33)</f>
        <v>0</v>
      </c>
      <c r="AD22" s="42"/>
      <c r="AE22" s="14">
        <f>IF(AD22="",0,(SQRT(AD22)-Stammdaten!$D$34)/Stammdaten!$E$34)</f>
        <v>0</v>
      </c>
      <c r="AF22" s="133"/>
      <c r="AG22" s="55" t="s">
        <v>30</v>
      </c>
      <c r="AH22" s="57">
        <f>SUM(K21:K32)</f>
        <v>903.82685047920222</v>
      </c>
    </row>
    <row r="23" spans="1:35" ht="18">
      <c r="A23" s="113" t="s">
        <v>263</v>
      </c>
      <c r="B23" s="113" t="s">
        <v>226</v>
      </c>
      <c r="C23" s="112" t="s">
        <v>164</v>
      </c>
      <c r="D23" s="42"/>
      <c r="E23" s="14">
        <f>IF(D23="",0,(($D$8/(D23+(IF($D$8&gt;400,0,IF($D$8&lt;=300,0.24,0.14))))-Stammdaten!$D$4)/Stammdaten!$E$4))</f>
        <v>0</v>
      </c>
      <c r="F23" s="92"/>
      <c r="G23" s="14">
        <f>IF(F23="",0,(($F$8/(F23+(IF($F$8&gt;400,0,IF($F$8&lt;=300,0.24,0.14))))-Stammdaten!$D$6)/Stammdaten!$E$6))</f>
        <v>0</v>
      </c>
      <c r="H23" s="42"/>
      <c r="I23" s="14">
        <f>IF(H23="",0,(($H$8/(H23+(IF($H$8&gt;400,0,IF($H$8&lt;=300,0.24,0.14))))-Stammdaten!$D$7)/Stammdaten!$E$7))</f>
        <v>0</v>
      </c>
      <c r="J23" s="92">
        <v>146.4</v>
      </c>
      <c r="K23" s="14">
        <f>IF(J23="",0,(($J$8/(J23+(IF($J$8&gt;400,0,IF($J$8&lt;=300,0.24,0.14))))-Stammdaten!$D$10)/Stammdaten!$E$10))</f>
        <v>531.88266990988245</v>
      </c>
      <c r="L23" s="43"/>
      <c r="M23" s="44"/>
      <c r="N23" s="42"/>
      <c r="O23" s="14">
        <f>IF(N23="",0,((200/N23)-Stammdaten!$D$21)/Stammdaten!$E$21)</f>
        <v>0</v>
      </c>
      <c r="P23" s="92"/>
      <c r="Q23" s="14">
        <f>IF(P23="",0,((300/P23)-Stammdaten!$D$22)/Stammdaten!$E$22)</f>
        <v>0</v>
      </c>
      <c r="R23" s="42"/>
      <c r="S23" s="14">
        <f>IF(R23="",0,((400/R23)-Stammdaten!$D$23)/Stammdaten!$E$23)</f>
        <v>0</v>
      </c>
      <c r="T23" s="92"/>
      <c r="U23" s="14">
        <f>IF(T23="",0,(SQRT(T23)-Stammdaten!$D$25)/Stammdaten!$E$25)</f>
        <v>0</v>
      </c>
      <c r="V23" s="92">
        <v>4.0999999999999996</v>
      </c>
      <c r="W23" s="14">
        <f>IF(V23="",0,(SQRT(V23)-Stammdaten!$D$27)/Stammdaten!$E$27)</f>
        <v>447.76234285175894</v>
      </c>
      <c r="X23" s="42"/>
      <c r="Y23" s="14">
        <f>IF(X23="",0,(SQRT(X23)-Stammdaten!$D$29)/Stammdaten!$E$29)</f>
        <v>0</v>
      </c>
      <c r="Z23" s="42"/>
      <c r="AA23" s="14">
        <f>IF(Z23="",0,(SQRT(Z23)-Stammdaten!$D$32)/Stammdaten!$E$32)</f>
        <v>0</v>
      </c>
      <c r="AB23" s="42"/>
      <c r="AC23" s="14">
        <f>IF(AB23="",0,(SQRT(AB23)-Stammdaten!$D$33)/Stammdaten!$E$33)</f>
        <v>0</v>
      </c>
      <c r="AD23" s="42"/>
      <c r="AE23" s="14">
        <f>IF(AD23="",0,(SQRT(AD23)-Stammdaten!$D$34)/Stammdaten!$E$34)</f>
        <v>0</v>
      </c>
      <c r="AF23" s="133"/>
      <c r="AG23" s="55" t="s">
        <v>57</v>
      </c>
      <c r="AH23" s="57">
        <f>SUM(Q21:Q32)</f>
        <v>747.3103367221014</v>
      </c>
    </row>
    <row r="24" spans="1:35" ht="18">
      <c r="A24" s="113" t="s">
        <v>264</v>
      </c>
      <c r="B24" s="113" t="s">
        <v>265</v>
      </c>
      <c r="C24" s="112" t="s">
        <v>164</v>
      </c>
      <c r="D24" s="42"/>
      <c r="E24" s="14">
        <f>IF(D24="",0,(($D$8/(D24+(IF($D$8&gt;400,0,IF($D$8&lt;=300,0.24,0.14))))-Stammdaten!$D$4)/Stammdaten!$E$4))</f>
        <v>0</v>
      </c>
      <c r="F24" s="92"/>
      <c r="G24" s="14">
        <f>IF(F24="",0,(($F$8/(F24+(IF($F$8&gt;400,0,IF($F$8&lt;=300,0.24,0.14))))-Stammdaten!$D$6)/Stammdaten!$E$6))</f>
        <v>0</v>
      </c>
      <c r="H24" s="42"/>
      <c r="I24" s="14">
        <f>IF(H24="",0,(($H$8/(H24+(IF($H$8&gt;400,0,IF($H$8&lt;=300,0.24,0.14))))-Stammdaten!$D$7)/Stammdaten!$E$7))</f>
        <v>0</v>
      </c>
      <c r="J24" s="92">
        <v>180.6</v>
      </c>
      <c r="K24" s="14">
        <f>IF(J24="",0,(($J$8/(J24+(IF($J$8&gt;400,0,IF($J$8&lt;=300,0.24,0.14))))-Stammdaten!$D$10)/Stammdaten!$E$10))</f>
        <v>371.94418056931983</v>
      </c>
      <c r="L24" s="43"/>
      <c r="M24" s="44"/>
      <c r="N24" s="42"/>
      <c r="O24" s="14">
        <f>IF(N24="",0,((200/N24)-Stammdaten!$D$21)/Stammdaten!$E$21)</f>
        <v>0</v>
      </c>
      <c r="P24" s="92"/>
      <c r="Q24" s="14">
        <f>IF(P24="",0,((300/P24)-Stammdaten!$D$22)/Stammdaten!$E$22)</f>
        <v>0</v>
      </c>
      <c r="R24" s="42"/>
      <c r="S24" s="14">
        <f>IF(R24="",0,((400/R24)-Stammdaten!$D$23)/Stammdaten!$E$23)</f>
        <v>0</v>
      </c>
      <c r="T24" s="92"/>
      <c r="U24" s="14">
        <f>IF(T24="",0,(SQRT(T24)-Stammdaten!$D$25)/Stammdaten!$E$25)</f>
        <v>0</v>
      </c>
      <c r="V24" s="92"/>
      <c r="W24" s="14">
        <f>IF(V24="",0,(SQRT(V24)-Stammdaten!$D$27)/Stammdaten!$E$27)</f>
        <v>0</v>
      </c>
      <c r="X24" s="42">
        <v>7.43</v>
      </c>
      <c r="Y24" s="14">
        <f>IF(X24="",0,(SQRT(X24)-Stammdaten!$D$29)/Stammdaten!$E$29)</f>
        <v>363.51824977080457</v>
      </c>
      <c r="Z24" s="42"/>
      <c r="AA24" s="14">
        <f>IF(Z24="",0,(SQRT(Z24)-Stammdaten!$D$32)/Stammdaten!$E$32)</f>
        <v>0</v>
      </c>
      <c r="AB24" s="92"/>
      <c r="AC24" s="14">
        <f>IF(AB24="",0,(SQRT(AB24)-Stammdaten!$D$33)/Stammdaten!$E$33)</f>
        <v>0</v>
      </c>
      <c r="AD24" s="42"/>
      <c r="AE24" s="14">
        <f>IF(AD24="",0,(SQRT(AD24)-Stammdaten!$D$34)/Stammdaten!$E$34)</f>
        <v>0</v>
      </c>
      <c r="AF24" s="133"/>
      <c r="AG24" s="55" t="s">
        <v>58</v>
      </c>
      <c r="AH24" s="57">
        <f>SUM(U21:U32)</f>
        <v>507.29479299287715</v>
      </c>
    </row>
    <row r="25" spans="1:35" ht="18">
      <c r="A25" s="113" t="s">
        <v>117</v>
      </c>
      <c r="B25" s="113" t="s">
        <v>266</v>
      </c>
      <c r="C25" s="112" t="s">
        <v>164</v>
      </c>
      <c r="D25" s="42"/>
      <c r="E25" s="14">
        <f>IF(D25="",0,(($D$8/(D25+(IF($D$8&gt;400,0,IF($D$8&lt;=300,0.24,0.14))))-Stammdaten!$D$4)/Stammdaten!$E$4))</f>
        <v>0</v>
      </c>
      <c r="F25" s="92">
        <v>12.68</v>
      </c>
      <c r="G25" s="14">
        <f>IF(F25="",0,(($F$8/(F25+(IF($F$8&gt;400,0,IF($F$8&lt;=300,0.24,0.14))))-Stammdaten!$D$6)/Stammdaten!$E$6))</f>
        <v>273.7808424805329</v>
      </c>
      <c r="H25" s="42"/>
      <c r="I25" s="14">
        <f>IF(H25="",0,(($H$8/(H25+(IF($H$8&gt;400,0,IF($H$8&lt;=300,0.24,0.14))))-Stammdaten!$D$7)/Stammdaten!$E$7))</f>
        <v>0</v>
      </c>
      <c r="J25" s="92"/>
      <c r="K25" s="14">
        <f>IF(J25="",0,(($J$8/(J25+(IF($J$8&gt;400,0,IF($J$8&lt;=300,0.24,0.14))))-Stammdaten!$D$10)/Stammdaten!$E$10))</f>
        <v>0</v>
      </c>
      <c r="L25" s="43"/>
      <c r="M25" s="44"/>
      <c r="N25" s="42"/>
      <c r="O25" s="14">
        <f>IF(N25="",0,((200/N25)-Stammdaten!$D$21)/Stammdaten!$E$21)</f>
        <v>0</v>
      </c>
      <c r="P25" s="92"/>
      <c r="Q25" s="14">
        <f>IF(P25="",0,((300/P25)-Stammdaten!$D$22)/Stammdaten!$E$22)</f>
        <v>0</v>
      </c>
      <c r="R25" s="42"/>
      <c r="S25" s="14">
        <f>IF(R25="",0,((400/R25)-Stammdaten!$D$23)/Stammdaten!$E$23)</f>
        <v>0</v>
      </c>
      <c r="T25" s="92"/>
      <c r="U25" s="14">
        <f>IF(T25="",0,(SQRT(T25)-Stammdaten!$D$25)/Stammdaten!$E$25)</f>
        <v>0</v>
      </c>
      <c r="V25" s="92"/>
      <c r="W25" s="14">
        <f>IF(V25="",0,(SQRT(V25)-Stammdaten!$D$27)/Stammdaten!$E$27)</f>
        <v>0</v>
      </c>
      <c r="X25" s="42"/>
      <c r="Y25" s="14">
        <f>IF(X25="",0,(SQRT(X25)-Stammdaten!$D$29)/Stammdaten!$E$29)</f>
        <v>0</v>
      </c>
      <c r="Z25" s="42"/>
      <c r="AA25" s="14">
        <f>IF(Z25="",0,(SQRT(Z25)-Stammdaten!$D$32)/Stammdaten!$E$32)</f>
        <v>0</v>
      </c>
      <c r="AB25" s="92"/>
      <c r="AC25" s="14">
        <f>IF(AB25="",0,(SQRT(AB25)-Stammdaten!$D$33)/Stammdaten!$E$33)</f>
        <v>0</v>
      </c>
      <c r="AD25" s="42"/>
      <c r="AE25" s="14">
        <f>IF(AD25="",0,(SQRT(AD25)-Stammdaten!$D$34)/Stammdaten!$E$34)</f>
        <v>0</v>
      </c>
      <c r="AF25" s="133"/>
      <c r="AG25" s="55" t="s">
        <v>59</v>
      </c>
      <c r="AH25" s="57">
        <f>SUM(W21:W32)</f>
        <v>832.96884869293285</v>
      </c>
    </row>
    <row r="26" spans="1:35" ht="18">
      <c r="A26" s="113" t="s">
        <v>267</v>
      </c>
      <c r="B26" s="113" t="s">
        <v>68</v>
      </c>
      <c r="C26" s="112" t="s">
        <v>164</v>
      </c>
      <c r="D26" s="42"/>
      <c r="E26" s="14">
        <f>IF(D26="",0,(($D$8/(D26+(IF($D$8&gt;400,0,IF($D$8&lt;=300,0.24,0.14))))-Stammdaten!$D$4)/Stammdaten!$E$4))</f>
        <v>0</v>
      </c>
      <c r="F26" s="92"/>
      <c r="G26" s="14">
        <f>IF(F26="",0,(($F$8/(F26+(IF($F$8&gt;400,0,IF($F$8&lt;=300,0.24,0.14))))-Stammdaten!$D$6)/Stammdaten!$E$6))</f>
        <v>0</v>
      </c>
      <c r="H26" s="42"/>
      <c r="I26" s="14">
        <f>IF(H26="",0,(($H$8/(H26+(IF($H$8&gt;400,0,IF($H$8&lt;=300,0.24,0.14))))-Stammdaten!$D$7)/Stammdaten!$E$7))</f>
        <v>0</v>
      </c>
      <c r="J26" s="92"/>
      <c r="K26" s="14">
        <f>IF(J26="",0,(($J$8/(J26+(IF($J$8&gt;400,0,IF($J$8&lt;=300,0.24,0.14))))-Stammdaten!$D$10)/Stammdaten!$E$10))</f>
        <v>0</v>
      </c>
      <c r="L26" s="43"/>
      <c r="M26" s="44"/>
      <c r="N26" s="42"/>
      <c r="O26" s="14">
        <f>IF(N26="",0,((200/N26)-Stammdaten!$D$21)/Stammdaten!$E$21)</f>
        <v>0</v>
      </c>
      <c r="P26" s="92"/>
      <c r="Q26" s="14">
        <f>IF(P26="",0,((300/P26)-Stammdaten!$D$22)/Stammdaten!$E$22)</f>
        <v>0</v>
      </c>
      <c r="R26" s="42"/>
      <c r="S26" s="14">
        <f>IF(R26="",0,((400/R26)-Stammdaten!$D$23)/Stammdaten!$E$23)</f>
        <v>0</v>
      </c>
      <c r="T26" s="92">
        <v>1.05</v>
      </c>
      <c r="U26" s="14">
        <f>IF(T26="",0,(SQRT(T26)-Stammdaten!$D$25)/Stammdaten!$E$25)</f>
        <v>211.75746558229395</v>
      </c>
      <c r="V26" s="92"/>
      <c r="W26" s="14">
        <f>IF(V26="",0,(SQRT(V26)-Stammdaten!$D$27)/Stammdaten!$E$27)</f>
        <v>0</v>
      </c>
      <c r="X26" s="92"/>
      <c r="Y26" s="14">
        <f>IF(X26="",0,(SQRT(X26)-Stammdaten!$D$29)/Stammdaten!$E$29)</f>
        <v>0</v>
      </c>
      <c r="Z26" s="42"/>
      <c r="AA26" s="14">
        <f>IF(Z26="",0,(SQRT(Z26)-Stammdaten!$D$32)/Stammdaten!$E$32)</f>
        <v>0</v>
      </c>
      <c r="AB26" s="92"/>
      <c r="AC26" s="14">
        <f>IF(AB26="",0,(SQRT(AB26)-Stammdaten!$D$33)/Stammdaten!$E$33)</f>
        <v>0</v>
      </c>
      <c r="AD26" s="42"/>
      <c r="AE26" s="14">
        <f>IF(AD26="",0,(SQRT(AD26)-Stammdaten!$D$34)/Stammdaten!$E$34)</f>
        <v>0</v>
      </c>
      <c r="AF26" s="133"/>
      <c r="AG26" s="55" t="s">
        <v>60</v>
      </c>
      <c r="AH26" s="57">
        <f>SUM(Y21:Y32)</f>
        <v>772.10312647100318</v>
      </c>
    </row>
    <row r="27" spans="1:35" ht="18">
      <c r="A27" s="113" t="s">
        <v>268</v>
      </c>
      <c r="B27" s="113" t="s">
        <v>269</v>
      </c>
      <c r="C27" s="112" t="s">
        <v>164</v>
      </c>
      <c r="D27" s="42"/>
      <c r="E27" s="14">
        <f>IF(D27="",0,(($D$8/(D27+(IF($D$8&gt;400,0,IF($D$8&lt;=300,0.24,0.14))))-Stammdaten!$D$4)/Stammdaten!$E$4))</f>
        <v>0</v>
      </c>
      <c r="F27" s="92"/>
      <c r="G27" s="14">
        <f>IF(F27="",0,(($F$8/(F27+(IF($F$8&gt;400,0,IF($F$8&lt;=300,0.24,0.14))))-Stammdaten!$D$6)/Stammdaten!$E$6))</f>
        <v>0</v>
      </c>
      <c r="H27" s="42"/>
      <c r="I27" s="14">
        <f>IF(H27="",0,(($H$8/(H27+(IF($H$8&gt;400,0,IF($H$8&lt;=300,0.24,0.14))))-Stammdaten!$D$7)/Stammdaten!$E$7))</f>
        <v>0</v>
      </c>
      <c r="J27" s="92"/>
      <c r="K27" s="14">
        <f>IF(J27="",0,(($J$8/(J27+(IF($J$8&gt;400,0,IF($J$8&lt;=300,0.24,0.14))))-Stammdaten!$D$10)/Stammdaten!$E$10))</f>
        <v>0</v>
      </c>
      <c r="L27" s="43"/>
      <c r="M27" s="44"/>
      <c r="N27" s="42"/>
      <c r="O27" s="14">
        <f>IF(N27="",0,((200/N27)-Stammdaten!$D$21)/Stammdaten!$E$21)</f>
        <v>0</v>
      </c>
      <c r="P27" s="92"/>
      <c r="Q27" s="14">
        <f>IF(P27="",0,((300/P27)-Stammdaten!$D$22)/Stammdaten!$E$22)</f>
        <v>0</v>
      </c>
      <c r="R27" s="42"/>
      <c r="S27" s="14">
        <f>IF(R27="",0,((400/R27)-Stammdaten!$D$23)/Stammdaten!$E$23)</f>
        <v>0</v>
      </c>
      <c r="T27" s="92"/>
      <c r="U27" s="14">
        <f>IF(T27="",0,(SQRT(T27)-Stammdaten!$D$25)/Stammdaten!$E$25)</f>
        <v>0</v>
      </c>
      <c r="V27" s="92"/>
      <c r="W27" s="14">
        <f>IF(V27="",0,(SQRT(V27)-Stammdaten!$D$27)/Stammdaten!$E$27)</f>
        <v>0</v>
      </c>
      <c r="X27" s="92"/>
      <c r="Y27" s="14">
        <f>IF(X27="",0,(SQRT(X27)-Stammdaten!$D$29)/Stammdaten!$E$29)</f>
        <v>0</v>
      </c>
      <c r="Z27" s="42"/>
      <c r="AA27" s="14">
        <f>IF(Z27="",0,(SQRT(Z27)-Stammdaten!$D$32)/Stammdaten!$E$32)</f>
        <v>0</v>
      </c>
      <c r="AB27" s="92"/>
      <c r="AC27" s="14">
        <f>IF(AB27="",0,(SQRT(AB27)-Stammdaten!$D$33)/Stammdaten!$E$33)</f>
        <v>0</v>
      </c>
      <c r="AD27" s="42"/>
      <c r="AE27" s="14">
        <f>IF(AD27="",0,(SQRT(AD27)-Stammdaten!$D$34)/Stammdaten!$E$34)</f>
        <v>0</v>
      </c>
      <c r="AF27" s="133"/>
      <c r="AG27" s="56" t="s">
        <v>61</v>
      </c>
      <c r="AH27" s="58">
        <f>SUM(AC21:AC32)</f>
        <v>780.16684522508308</v>
      </c>
    </row>
    <row r="28" spans="1:35" ht="18">
      <c r="A28" s="113" t="s">
        <v>270</v>
      </c>
      <c r="B28" s="113" t="s">
        <v>271</v>
      </c>
      <c r="C28" s="112" t="s">
        <v>164</v>
      </c>
      <c r="D28" s="42"/>
      <c r="E28" s="14">
        <f>IF(D28="",0,(($D$8/(D28+(IF($D$8&gt;400,0,IF($D$8&lt;=300,0.24,0.14))))-Stammdaten!$D$4)/Stammdaten!$E$4))</f>
        <v>0</v>
      </c>
      <c r="F28" s="92"/>
      <c r="G28" s="14">
        <f>IF(F28="",0,(($F$8/(F28+(IF($F$8&gt;400,0,IF($F$8&lt;=300,0.24,0.14))))-Stammdaten!$D$6)/Stammdaten!$E$6))</f>
        <v>0</v>
      </c>
      <c r="H28" s="42"/>
      <c r="I28" s="14">
        <f>IF(H28="",0,(($H$8/(H28+(IF($H$8&gt;400,0,IF($H$8&lt;=300,0.24,0.14))))-Stammdaten!$D$7)/Stammdaten!$E$7))</f>
        <v>0</v>
      </c>
      <c r="J28" s="92"/>
      <c r="K28" s="14">
        <f>IF(J28="",0,(($J$8/(J28+(IF($J$8&gt;400,0,IF($J$8&lt;=300,0.24,0.14))))-Stammdaten!$D$10)/Stammdaten!$E$10))</f>
        <v>0</v>
      </c>
      <c r="L28" s="43"/>
      <c r="M28" s="44"/>
      <c r="N28" s="42"/>
      <c r="O28" s="14">
        <f>IF(N28="",0,((200/N28)-Stammdaten!$D$21)/Stammdaten!$E$21)</f>
        <v>0</v>
      </c>
      <c r="P28" s="42"/>
      <c r="Q28" s="14">
        <f>IF(P28="",0,((300/P28)-Stammdaten!$D$22)/Stammdaten!$E$22)</f>
        <v>0</v>
      </c>
      <c r="R28" s="42"/>
      <c r="S28" s="14">
        <f>IF(R28="",0,((400/R28)-Stammdaten!$D$23)/Stammdaten!$E$23)</f>
        <v>0</v>
      </c>
      <c r="T28" s="92"/>
      <c r="U28" s="14">
        <f>IF(T28="",0,(SQRT(T28)-Stammdaten!$D$25)/Stammdaten!$E$25)</f>
        <v>0</v>
      </c>
      <c r="V28" s="92"/>
      <c r="W28" s="14">
        <f>IF(V28="",0,(SQRT(V28)-Stammdaten!$D$27)/Stammdaten!$E$27)</f>
        <v>0</v>
      </c>
      <c r="X28" s="92"/>
      <c r="Y28" s="14">
        <f>IF(X28="",0,(SQRT(X28)-Stammdaten!$D$29)/Stammdaten!$E$29)</f>
        <v>0</v>
      </c>
      <c r="Z28" s="42"/>
      <c r="AA28" s="14">
        <f>IF(Z28="",0,(SQRT(Z28)-Stammdaten!$D$32)/Stammdaten!$E$32)</f>
        <v>0</v>
      </c>
      <c r="AB28" s="92"/>
      <c r="AC28" s="14">
        <f>IF(AB28="",0,(SQRT(AB28)-Stammdaten!$D$33)/Stammdaten!$E$33)</f>
        <v>0</v>
      </c>
      <c r="AD28" s="42"/>
      <c r="AE28" s="14">
        <f>IF(AD28="",0,(SQRT(AD28)-Stammdaten!$D$34)/Stammdaten!$E$34)</f>
        <v>0</v>
      </c>
      <c r="AF28" s="133"/>
    </row>
    <row r="29" spans="1:35" ht="18">
      <c r="A29" s="113" t="s">
        <v>272</v>
      </c>
      <c r="B29" s="113" t="s">
        <v>255</v>
      </c>
      <c r="C29" s="112" t="s">
        <v>164</v>
      </c>
      <c r="D29" s="42"/>
      <c r="E29" s="14">
        <f>IF(D29="",0,(($D$8/(D29+(IF($D$8&gt;400,0,IF($D$8&lt;=300,0.24,0.14))))-Stammdaten!$D$4)/Stammdaten!$E$4))</f>
        <v>0</v>
      </c>
      <c r="F29" s="92"/>
      <c r="G29" s="14">
        <f>IF(F29="",0,(($F$8/(F29+(IF($F$8&gt;400,0,IF($F$8&lt;=300,0.24,0.14))))-Stammdaten!$D$6)/Stammdaten!$E$6))</f>
        <v>0</v>
      </c>
      <c r="H29" s="42"/>
      <c r="I29" s="14">
        <f>IF(H29="",0,(($H$8/(H29+(IF($H$8&gt;400,0,IF($H$8&lt;=300,0.24,0.14))))-Stammdaten!$D$7)/Stammdaten!$E$7))</f>
        <v>0</v>
      </c>
      <c r="J29" s="92"/>
      <c r="K29" s="14">
        <f>IF(J29="",0,(($J$8/(J29+(IF($J$8&gt;400,0,IF($J$8&lt;=300,0.24,0.14))))-Stammdaten!$D$10)/Stammdaten!$E$10))</f>
        <v>0</v>
      </c>
      <c r="L29" s="43"/>
      <c r="M29" s="44"/>
      <c r="N29" s="42"/>
      <c r="O29" s="14">
        <f>IF(N29="",0,((200/N29)-Stammdaten!$D$21)/Stammdaten!$E$21)</f>
        <v>0</v>
      </c>
      <c r="P29" s="42"/>
      <c r="Q29" s="14">
        <f>IF(P29="",0,((300/P29)-Stammdaten!$D$22)/Stammdaten!$E$22)</f>
        <v>0</v>
      </c>
      <c r="R29" s="42"/>
      <c r="S29" s="14">
        <f>IF(R29="",0,((400/R29)-Stammdaten!$D$23)/Stammdaten!$E$23)</f>
        <v>0</v>
      </c>
      <c r="T29" s="42">
        <v>1.17</v>
      </c>
      <c r="U29" s="14">
        <f>IF(T29="",0,(SQRT(T29)-Stammdaten!$D$25)/Stammdaten!$E$25)</f>
        <v>295.5373274105832</v>
      </c>
      <c r="V29" s="92"/>
      <c r="W29" s="14">
        <f>IF(V29="",0,(SQRT(V29)-Stammdaten!$D$27)/Stammdaten!$E$27)</f>
        <v>0</v>
      </c>
      <c r="X29" s="92">
        <v>8.44</v>
      </c>
      <c r="Y29" s="14">
        <f>IF(X29="",0,(SQRT(X29)-Stammdaten!$D$29)/Stammdaten!$E$29)</f>
        <v>408.58487670019855</v>
      </c>
      <c r="Z29" s="42"/>
      <c r="AA29" s="14">
        <f>IF(Z29="",0,(SQRT(Z29)-Stammdaten!$D$32)/Stammdaten!$E$32)</f>
        <v>0</v>
      </c>
      <c r="AB29" s="92">
        <v>33.5</v>
      </c>
      <c r="AC29" s="14">
        <f>IF(AB29="",0,(SQRT(AB29)-Stammdaten!$D$33)/Stammdaten!$E$33)</f>
        <v>420.88724267517927</v>
      </c>
      <c r="AD29" s="42"/>
      <c r="AE29" s="14">
        <f>IF(AD29="",0,(SQRT(AD29)-Stammdaten!$D$34)/Stammdaten!$E$34)</f>
        <v>0</v>
      </c>
      <c r="AF29" s="133" t="s">
        <v>332</v>
      </c>
      <c r="AG29" s="55" t="s">
        <v>62</v>
      </c>
      <c r="AH29" s="59">
        <f>SUM(AH21:AH27)</f>
        <v>5146.9727803626483</v>
      </c>
      <c r="AI29" s="111" t="s">
        <v>81</v>
      </c>
    </row>
    <row r="30" spans="1:35" ht="18">
      <c r="A30" s="113" t="s">
        <v>171</v>
      </c>
      <c r="B30" s="113" t="s">
        <v>273</v>
      </c>
      <c r="C30" s="112" t="s">
        <v>164</v>
      </c>
      <c r="D30" s="99"/>
      <c r="E30" s="85">
        <f>IF(D30="",0,(($D$8/(D30+(IF($D$8&gt;400,0,IF($D$8&lt;=300,0.24,0.14))))-Stammdaten!$D$4)/Stammdaten!$E$4))</f>
        <v>0</v>
      </c>
      <c r="F30" s="100"/>
      <c r="G30" s="85">
        <f>IF(F30="",0,(($F$8/(F30+(IF($F$8&gt;400,0,IF($F$8&lt;=300,0.24,0.14))))-Stammdaten!$D$6)/Stammdaten!$E$6))</f>
        <v>0</v>
      </c>
      <c r="H30" s="99"/>
      <c r="I30" s="85">
        <f>IF(H30="",0,(($H$8/(H30+(IF($H$8&gt;400,0,IF($H$8&lt;=300,0.24,0.14))))-Stammdaten!$D$7)/Stammdaten!$E$7))</f>
        <v>0</v>
      </c>
      <c r="J30" s="100"/>
      <c r="K30" s="85">
        <f>IF(J30="",0,(($J$8/(J30+(IF($J$8&gt;400,0,IF($J$8&lt;=300,0.24,0.14))))-Stammdaten!$D$10)/Stammdaten!$E$10))</f>
        <v>0</v>
      </c>
      <c r="L30" s="101"/>
      <c r="M30" s="102"/>
      <c r="N30" s="99"/>
      <c r="O30" s="85">
        <f>IF(N30="",0,((200/N30)-Stammdaten!$D$21)/Stammdaten!$E$21)</f>
        <v>0</v>
      </c>
      <c r="P30" s="99"/>
      <c r="Q30" s="85">
        <f>IF(P30="",0,((300/P30)-Stammdaten!$D$22)/Stammdaten!$E$22)</f>
        <v>0</v>
      </c>
      <c r="R30" s="99"/>
      <c r="S30" s="85">
        <f>IF(R30="",0,((400/R30)-Stammdaten!$D$23)/Stammdaten!$E$23)</f>
        <v>0</v>
      </c>
      <c r="T30" s="99"/>
      <c r="U30" s="85">
        <f>IF(T30="",0,(SQRT(T30)-Stammdaten!$D$25)/Stammdaten!$E$25)</f>
        <v>0</v>
      </c>
      <c r="V30" s="100"/>
      <c r="W30" s="85">
        <f>IF(V30="",0,(SQRT(V30)-Stammdaten!$D$27)/Stammdaten!$E$27)</f>
        <v>0</v>
      </c>
      <c r="X30" s="100"/>
      <c r="Y30" s="85">
        <f>IF(X30="",0,(SQRT(X30)-Stammdaten!$D$29)/Stammdaten!$E$29)</f>
        <v>0</v>
      </c>
      <c r="Z30" s="99"/>
      <c r="AA30" s="85">
        <f>IF(Z30="",0,(SQRT(Z30)-Stammdaten!$D$32)/Stammdaten!$E$32)</f>
        <v>0</v>
      </c>
      <c r="AB30" s="100"/>
      <c r="AC30" s="85">
        <f>IF(AB30="",0,(SQRT(AB30)-Stammdaten!$D$33)/Stammdaten!$E$33)</f>
        <v>0</v>
      </c>
      <c r="AD30" s="42"/>
      <c r="AE30" s="14">
        <f>IF(AD30="",0,(SQRT(AD30)-Stammdaten!$D$34)/Stammdaten!$E$34)</f>
        <v>0</v>
      </c>
      <c r="AF30" s="133"/>
    </row>
    <row r="31" spans="1:35" ht="18">
      <c r="A31" s="113" t="s">
        <v>274</v>
      </c>
      <c r="B31" s="113" t="s">
        <v>275</v>
      </c>
      <c r="C31" s="112" t="s">
        <v>164</v>
      </c>
      <c r="D31" s="42"/>
      <c r="E31" s="104">
        <f>IF(D31="",0,(($D$8/(D31+(IF($D$8&gt;400,0,IF($D$8&lt;=300,0.24,0.14))))-Stammdaten!$D$4)/Stammdaten!$E$4))</f>
        <v>0</v>
      </c>
      <c r="F31" s="92"/>
      <c r="G31" s="104">
        <f>IF(F31="",0,(($F$8/(F31+(IF($F$8&gt;400,0,IF($F$8&lt;=300,0.24,0.14))))-Stammdaten!$D$6)/Stammdaten!$E$6))</f>
        <v>0</v>
      </c>
      <c r="H31" s="42"/>
      <c r="I31" s="104">
        <f>IF(H31="",0,(($H$8/(H31+(IF($H$8&gt;400,0,IF($H$8&lt;=300,0.24,0.14))))-Stammdaten!$D$7)/Stammdaten!$E$7))</f>
        <v>0</v>
      </c>
      <c r="J31" s="92"/>
      <c r="K31" s="104">
        <f>IF(J31="",0,(($J$8/(J31+(IF($J$8&gt;400,0,IF($J$8&lt;=300,0.24,0.14))))-Stammdaten!$D$10)/Stammdaten!$E$10))</f>
        <v>0</v>
      </c>
      <c r="L31" s="43"/>
      <c r="M31" s="44"/>
      <c r="N31" s="42"/>
      <c r="O31" s="104">
        <f>IF(N31="",0,((200/N31)-Stammdaten!$D$21)/Stammdaten!$E$21)</f>
        <v>0</v>
      </c>
      <c r="P31" s="42"/>
      <c r="Q31" s="104">
        <f>IF(P31="",0,((300/P31)-Stammdaten!$D$22)/Stammdaten!$E$22)</f>
        <v>0</v>
      </c>
      <c r="R31" s="42"/>
      <c r="S31" s="104">
        <f>IF(R31="",0,((400/R31)-Stammdaten!$D$23)/Stammdaten!$E$23)</f>
        <v>0</v>
      </c>
      <c r="T31" s="42"/>
      <c r="U31" s="104">
        <f>IF(T31="",0,(SQRT(T31)-Stammdaten!$D$25)/Stammdaten!$E$25)</f>
        <v>0</v>
      </c>
      <c r="V31" s="92"/>
      <c r="W31" s="104">
        <f>IF(V31="",0,(SQRT(V31)-Stammdaten!$D$27)/Stammdaten!$E$27)</f>
        <v>0</v>
      </c>
      <c r="X31" s="92"/>
      <c r="Y31" s="104">
        <f>IF(X31="",0,(SQRT(X31)-Stammdaten!$D$29)/Stammdaten!$E$29)</f>
        <v>0</v>
      </c>
      <c r="Z31" s="42"/>
      <c r="AA31" s="104">
        <f>IF(Z31="",0,(SQRT(Z31)-Stammdaten!$D$32)/Stammdaten!$E$32)</f>
        <v>0</v>
      </c>
      <c r="AB31" s="92">
        <v>26.5</v>
      </c>
      <c r="AC31" s="104">
        <f>IF(AB31="",0,(SQRT(AB31)-Stammdaten!$D$33)/Stammdaten!$E$33)</f>
        <v>359.27960254990376</v>
      </c>
      <c r="AD31" s="42"/>
      <c r="AE31" s="14">
        <f>IF(AD31="",0,(SQRT(AD31)-Stammdaten!$D$34)/Stammdaten!$E$34)</f>
        <v>0</v>
      </c>
      <c r="AF31" s="133"/>
    </row>
    <row r="32" spans="1:35" ht="18.75" thickBot="1">
      <c r="A32" s="94"/>
      <c r="B32" s="51"/>
      <c r="C32" s="95"/>
      <c r="D32" s="52"/>
      <c r="E32" s="76">
        <f>IF(D32="",0,(($D$8/(D32+(IF($D$8&gt;400,0,IF($D$8&lt;=300,0.24,0.14))))-Stammdaten!$D$4)/Stammdaten!$E$4))</f>
        <v>0</v>
      </c>
      <c r="F32" s="93"/>
      <c r="G32" s="76">
        <f>IF(F32="",0,(($F$8/(F32+(IF($F$8&gt;400,0,IF($F$8&lt;=300,0.24,0.14))))-Stammdaten!$D$6)/Stammdaten!$E$6))</f>
        <v>0</v>
      </c>
      <c r="H32" s="52"/>
      <c r="I32" s="76">
        <f>IF(H32="",0,(($H$8/(H32+(IF($H$8&gt;400,0,IF($H$8&lt;=300,0.24,0.14))))-Stammdaten!$D$7)/Stammdaten!$E$7))</f>
        <v>0</v>
      </c>
      <c r="J32" s="93"/>
      <c r="K32" s="76">
        <f>IF(J32="",0,(($J$8/(J32+(IF($J$8&gt;400,0,IF($J$8&lt;=300,0.24,0.14))))-Stammdaten!$D$10)/Stammdaten!$E$10))</f>
        <v>0</v>
      </c>
      <c r="L32" s="53"/>
      <c r="M32" s="54"/>
      <c r="N32" s="52"/>
      <c r="O32" s="76">
        <f>IF(N32="",0,((200/N32)-Stammdaten!$D$21)/Stammdaten!$E$21)</f>
        <v>0</v>
      </c>
      <c r="P32" s="52"/>
      <c r="Q32" s="76">
        <f>IF(P32="",0,((300/P32)-Stammdaten!$D$22)/Stammdaten!$E$22)</f>
        <v>0</v>
      </c>
      <c r="R32" s="52"/>
      <c r="S32" s="76">
        <f>IF(R32="",0,((400/R32)-Stammdaten!$D$23)/Stammdaten!$E$23)</f>
        <v>0</v>
      </c>
      <c r="T32" s="52"/>
      <c r="U32" s="76">
        <f>IF(T32="",0,(SQRT(T32)-Stammdaten!$D$25)/Stammdaten!$E$25)</f>
        <v>0</v>
      </c>
      <c r="V32" s="93"/>
      <c r="W32" s="76">
        <f>IF(V32="",0,(SQRT(V32)-Stammdaten!$D$27)/Stammdaten!$E$27)</f>
        <v>0</v>
      </c>
      <c r="X32" s="93"/>
      <c r="Y32" s="76">
        <f>IF(X32="",0,(SQRT(X32)-Stammdaten!$D$29)/Stammdaten!$E$29)</f>
        <v>0</v>
      </c>
      <c r="Z32" s="52"/>
      <c r="AA32" s="76">
        <f>IF(Z32="",0,(SQRT(Z32)-Stammdaten!$D$32)/Stammdaten!$E$32)</f>
        <v>0</v>
      </c>
      <c r="AB32" s="93"/>
      <c r="AC32" s="76">
        <f>IF(AB32="",0,(SQRT(AB32)-Stammdaten!$D$33)/Stammdaten!$E$33)</f>
        <v>0</v>
      </c>
      <c r="AD32" s="42"/>
      <c r="AE32" s="14">
        <f>IF(AD32="",0,(SQRT(AD32)-Stammdaten!$D$34)/Stammdaten!$E$34)</f>
        <v>0</v>
      </c>
      <c r="AF32" s="133"/>
    </row>
    <row r="33" spans="1:35" ht="18">
      <c r="A33" s="112" t="s">
        <v>276</v>
      </c>
      <c r="B33" s="112" t="s">
        <v>277</v>
      </c>
      <c r="C33" s="112" t="s">
        <v>278</v>
      </c>
      <c r="D33" s="38"/>
      <c r="E33" s="25">
        <f>IF(D33="",0,(($D$8/(D33+(IF($D$8&gt;400,0,IF($D$8&lt;=300,0.24,0.14))))-Stammdaten!$D$4)/Stammdaten!$E$4))</f>
        <v>0</v>
      </c>
      <c r="F33" s="69"/>
      <c r="G33" s="25">
        <f>IF(F33="",0,(($F$8/(F33+(IF($F$8&gt;400,0,IF($F$8&lt;=300,0.24,0.14))))-Stammdaten!$D$6)/Stammdaten!$E$6))</f>
        <v>0</v>
      </c>
      <c r="H33" s="26"/>
      <c r="I33" s="25">
        <f>IF(H33="",0,(($H$8/(H33+(IF($H$8&gt;400,0,IF($H$8&lt;=300,0.24,0.14))))-Stammdaten!$D$7)/Stammdaten!$E$7))</f>
        <v>0</v>
      </c>
      <c r="J33" s="26"/>
      <c r="K33" s="25">
        <f>IF(J33="",0,(($J$8/(J33+(IF($J$8&gt;400,0,IF($J$8&lt;=300,0.24,0.14))))-Stammdaten!$D$10)/Stammdaten!$E$10))</f>
        <v>0</v>
      </c>
      <c r="L33" s="29"/>
      <c r="M33" s="30"/>
      <c r="N33" s="38"/>
      <c r="O33" s="25">
        <f>IF(N33="",0,((200/N33)-Stammdaten!$D$21)/Stammdaten!$E$21)</f>
        <v>0</v>
      </c>
      <c r="P33" s="105">
        <v>46.97</v>
      </c>
      <c r="Q33" s="25">
        <f>IF(P33="",0,((300/P33)-Stammdaten!$D$22)/Stammdaten!$E$22)</f>
        <v>723.95623254043517</v>
      </c>
      <c r="R33" s="38"/>
      <c r="S33" s="25">
        <f>IF(R33="",0,((400/R33)-Stammdaten!$D$23)/Stammdaten!$E$23)</f>
        <v>0</v>
      </c>
      <c r="T33" s="38"/>
      <c r="U33" s="25">
        <f>IF(T33="",0,(SQRT(T33)-Stammdaten!$D$25)/Stammdaten!$E$25)</f>
        <v>0</v>
      </c>
      <c r="V33" s="38"/>
      <c r="W33" s="25">
        <f>IF(V33="",0,(SQRT(V33)-Stammdaten!$D$27)/Stammdaten!$E$27)</f>
        <v>0</v>
      </c>
      <c r="X33" s="38">
        <v>6.94</v>
      </c>
      <c r="Y33" s="25">
        <f>IF(X33="",0,(SQRT(X33)-Stammdaten!$D$29)/Stammdaten!$E$29)</f>
        <v>340.54974232761265</v>
      </c>
      <c r="Z33" s="38"/>
      <c r="AA33" s="25">
        <f>IF(Z33="",0,(SQRT(Z33)-Stammdaten!$D$32)/Stammdaten!$E$32)</f>
        <v>0</v>
      </c>
      <c r="AB33" s="38"/>
      <c r="AC33" s="25">
        <f>IF(AB33="",0,(SQRT(AB33)-Stammdaten!$D$33)/Stammdaten!$E$33)</f>
        <v>0</v>
      </c>
      <c r="AD33" s="42"/>
      <c r="AE33" s="14">
        <f>IF(AD33="",0,(SQRT(AD33)-Stammdaten!$D$34)/Stammdaten!$E$34)</f>
        <v>0</v>
      </c>
      <c r="AF33" s="133"/>
      <c r="AG33" s="55" t="s">
        <v>56</v>
      </c>
      <c r="AH33" s="57">
        <f>SUM(G33:G44)</f>
        <v>688.06025805648574</v>
      </c>
    </row>
    <row r="34" spans="1:35" ht="18">
      <c r="A34" s="113" t="s">
        <v>279</v>
      </c>
      <c r="B34" s="113" t="s">
        <v>74</v>
      </c>
      <c r="C34" s="112" t="s">
        <v>278</v>
      </c>
      <c r="D34" s="42"/>
      <c r="E34" s="14">
        <f>IF(D34="",0,(($D$8/(D34+(IF($D$8&gt;400,0,IF($D$8&lt;=300,0.24,0.14))))-Stammdaten!$D$4)/Stammdaten!$E$4))</f>
        <v>0</v>
      </c>
      <c r="F34" s="92">
        <v>11.81</v>
      </c>
      <c r="G34" s="14">
        <f>IF(F34="",0,(($F$8/(F34+(IF($F$8&gt;400,0,IF($F$8&lt;=300,0.24,0.14))))-Stammdaten!$D$6)/Stammdaten!$E$6))</f>
        <v>337.28278636992314</v>
      </c>
      <c r="H34" s="42"/>
      <c r="I34" s="14">
        <f>IF(H34="",0,(($H$8/(H34+(IF($H$8&gt;400,0,IF($H$8&lt;=300,0.24,0.14))))-Stammdaten!$D$7)/Stammdaten!$E$7))</f>
        <v>0</v>
      </c>
      <c r="J34" s="92"/>
      <c r="K34" s="14">
        <f>IF(J34="",0,(($J$8/(J34+(IF($J$8&gt;400,0,IF($J$8&lt;=300,0.24,0.14))))-Stammdaten!$D$10)/Stammdaten!$E$10))</f>
        <v>0</v>
      </c>
      <c r="L34" s="43"/>
      <c r="M34" s="44"/>
      <c r="N34" s="42"/>
      <c r="O34" s="14">
        <f>IF(N34="",0,((200/N34)-Stammdaten!$D$21)/Stammdaten!$E$21)</f>
        <v>0</v>
      </c>
      <c r="P34" s="92"/>
      <c r="Q34" s="14">
        <f>IF(P34="",0,((300/P34)-Stammdaten!$D$22)/Stammdaten!$E$22)</f>
        <v>0</v>
      </c>
      <c r="R34" s="42"/>
      <c r="S34" s="14">
        <f>IF(R34="",0,((400/R34)-Stammdaten!$D$23)/Stammdaten!$E$23)</f>
        <v>0</v>
      </c>
      <c r="T34" s="92"/>
      <c r="U34" s="14">
        <f>IF(T34="",0,(SQRT(T34)-Stammdaten!$D$25)/Stammdaten!$E$25)</f>
        <v>0</v>
      </c>
      <c r="V34" s="42"/>
      <c r="W34" s="14">
        <f>IF(V34="",0,(SQRT(V34)-Stammdaten!$D$27)/Stammdaten!$E$27)</f>
        <v>0</v>
      </c>
      <c r="X34" s="42"/>
      <c r="Y34" s="14">
        <f>IF(X34="",0,(SQRT(X34)-Stammdaten!$D$29)/Stammdaten!$E$29)</f>
        <v>0</v>
      </c>
      <c r="Z34" s="42"/>
      <c r="AA34" s="14">
        <f>IF(Z34="",0,(SQRT(Z34)-Stammdaten!$D$32)/Stammdaten!$E$32)</f>
        <v>0</v>
      </c>
      <c r="AB34" s="42">
        <v>24.5</v>
      </c>
      <c r="AC34" s="14">
        <f>IF(AB34="",0,(SQRT(AB34)-Stammdaten!$D$33)/Stammdaten!$E$33)</f>
        <v>340.21631071278466</v>
      </c>
      <c r="AD34" s="42"/>
      <c r="AE34" s="14">
        <f>IF(AD34="",0,(SQRT(AD34)-Stammdaten!$D$34)/Stammdaten!$E$34)</f>
        <v>0</v>
      </c>
      <c r="AF34" s="133"/>
      <c r="AG34" s="55" t="s">
        <v>30</v>
      </c>
      <c r="AH34" s="57">
        <f>SUM(K33:K44)</f>
        <v>870.57537562666107</v>
      </c>
    </row>
    <row r="35" spans="1:35" ht="18">
      <c r="A35" s="113" t="s">
        <v>280</v>
      </c>
      <c r="B35" s="113" t="s">
        <v>208</v>
      </c>
      <c r="C35" s="112" t="s">
        <v>278</v>
      </c>
      <c r="D35" s="42"/>
      <c r="E35" s="14">
        <f>IF(D35="",0,(($D$8/(D35+(IF($D$8&gt;400,0,IF($D$8&lt;=300,0.24,0.14))))-Stammdaten!$D$4)/Stammdaten!$E$4))</f>
        <v>0</v>
      </c>
      <c r="F35" s="92">
        <v>11.64</v>
      </c>
      <c r="G35" s="14">
        <f>IF(F35="",0,(($F$8/(F35+(IF($F$8&gt;400,0,IF($F$8&lt;=300,0.24,0.14))))-Stammdaten!$D$6)/Stammdaten!$E$6))</f>
        <v>350.77747168656259</v>
      </c>
      <c r="H35" s="42"/>
      <c r="I35" s="14">
        <f>IF(H35="",0,(($H$8/(H35+(IF($H$8&gt;400,0,IF($H$8&lt;=300,0.24,0.14))))-Stammdaten!$D$7)/Stammdaten!$E$7))</f>
        <v>0</v>
      </c>
      <c r="J35" s="92"/>
      <c r="K35" s="14">
        <f>IF(J35="",0,(($J$8/(J35+(IF($J$8&gt;400,0,IF($J$8&lt;=300,0.24,0.14))))-Stammdaten!$D$10)/Stammdaten!$E$10))</f>
        <v>0</v>
      </c>
      <c r="L35" s="43"/>
      <c r="M35" s="44"/>
      <c r="N35" s="42"/>
      <c r="O35" s="14">
        <f>IF(N35="",0,((200/N35)-Stammdaten!$D$21)/Stammdaten!$E$21)</f>
        <v>0</v>
      </c>
      <c r="P35" s="92"/>
      <c r="Q35" s="14">
        <f>IF(P35="",0,((300/P35)-Stammdaten!$D$22)/Stammdaten!$E$22)</f>
        <v>0</v>
      </c>
      <c r="R35" s="42"/>
      <c r="S35" s="14">
        <f>IF(R35="",0,((400/R35)-Stammdaten!$D$23)/Stammdaten!$E$23)</f>
        <v>0</v>
      </c>
      <c r="T35" s="92"/>
      <c r="U35" s="14">
        <f>IF(T35="",0,(SQRT(T35)-Stammdaten!$D$25)/Stammdaten!$E$25)</f>
        <v>0</v>
      </c>
      <c r="V35" s="92"/>
      <c r="W35" s="14">
        <f>IF(V35="",0,(SQRT(V35)-Stammdaten!$D$27)/Stammdaten!$E$27)</f>
        <v>0</v>
      </c>
      <c r="X35" s="42"/>
      <c r="Y35" s="14">
        <f>IF(X35="",0,(SQRT(X35)-Stammdaten!$D$29)/Stammdaten!$E$29)</f>
        <v>0</v>
      </c>
      <c r="Z35" s="42"/>
      <c r="AA35" s="14">
        <f>IF(Z35="",0,(SQRT(Z35)-Stammdaten!$D$32)/Stammdaten!$E$32)</f>
        <v>0</v>
      </c>
      <c r="AB35" s="42"/>
      <c r="AC35" s="14">
        <f>IF(AB35="",0,(SQRT(AB35)-Stammdaten!$D$33)/Stammdaten!$E$33)</f>
        <v>0</v>
      </c>
      <c r="AD35" s="42"/>
      <c r="AE35" s="14">
        <f>IF(AD35="",0,(SQRT(AD35)-Stammdaten!$D$34)/Stammdaten!$E$34)</f>
        <v>0</v>
      </c>
      <c r="AF35" s="133"/>
      <c r="AG35" s="55" t="s">
        <v>57</v>
      </c>
      <c r="AH35" s="57">
        <f>SUM(Q33:Q44)</f>
        <v>723.95623254043517</v>
      </c>
    </row>
    <row r="36" spans="1:35" ht="18">
      <c r="A36" s="113" t="s">
        <v>281</v>
      </c>
      <c r="B36" s="113" t="s">
        <v>282</v>
      </c>
      <c r="C36" s="112" t="s">
        <v>278</v>
      </c>
      <c r="D36" s="42"/>
      <c r="E36" s="14">
        <f>IF(D36="",0,(($D$8/(D36+(IF($D$8&gt;400,0,IF($D$8&lt;=300,0.24,0.14))))-Stammdaten!$D$4)/Stammdaten!$E$4))</f>
        <v>0</v>
      </c>
      <c r="F36" s="92"/>
      <c r="G36" s="14">
        <f>IF(F36="",0,(($F$8/(F36+(IF($F$8&gt;400,0,IF($F$8&lt;=300,0.24,0.14))))-Stammdaten!$D$6)/Stammdaten!$E$6))</f>
        <v>0</v>
      </c>
      <c r="H36" s="42"/>
      <c r="I36" s="14">
        <f>IF(H36="",0,(($H$8/(H36+(IF($H$8&gt;400,0,IF($H$8&lt;=300,0.24,0.14))))-Stammdaten!$D$7)/Stammdaten!$E$7))</f>
        <v>0</v>
      </c>
      <c r="J36" s="92">
        <v>152.4</v>
      </c>
      <c r="K36" s="14">
        <f>IF(J36="",0,(($J$8/(J36+(IF($J$8&gt;400,0,IF($J$8&lt;=300,0.24,0.14))))-Stammdaten!$D$10)/Stammdaten!$E$10))</f>
        <v>498.63119505734119</v>
      </c>
      <c r="L36" s="43"/>
      <c r="M36" s="44"/>
      <c r="N36" s="42"/>
      <c r="O36" s="14">
        <f>IF(N36="",0,((200/N36)-Stammdaten!$D$21)/Stammdaten!$E$21)</f>
        <v>0</v>
      </c>
      <c r="P36" s="92"/>
      <c r="Q36" s="14">
        <f>IF(P36="",0,((300/P36)-Stammdaten!$D$22)/Stammdaten!$E$22)</f>
        <v>0</v>
      </c>
      <c r="R36" s="42"/>
      <c r="S36" s="14">
        <f>IF(R36="",0,((400/R36)-Stammdaten!$D$23)/Stammdaten!$E$23)</f>
        <v>0</v>
      </c>
      <c r="T36" s="92"/>
      <c r="U36" s="14">
        <f>IF(T36="",0,(SQRT(T36)-Stammdaten!$D$25)/Stammdaten!$E$25)</f>
        <v>0</v>
      </c>
      <c r="V36" s="92"/>
      <c r="W36" s="14">
        <f>IF(V36="",0,(SQRT(V36)-Stammdaten!$D$27)/Stammdaten!$E$27)</f>
        <v>0</v>
      </c>
      <c r="X36" s="42"/>
      <c r="Y36" s="14">
        <f>IF(X36="",0,(SQRT(X36)-Stammdaten!$D$29)/Stammdaten!$E$29)</f>
        <v>0</v>
      </c>
      <c r="Z36" s="42"/>
      <c r="AA36" s="14">
        <f>IF(Z36="",0,(SQRT(Z36)-Stammdaten!$D$32)/Stammdaten!$E$32)</f>
        <v>0</v>
      </c>
      <c r="AB36" s="92"/>
      <c r="AC36" s="14">
        <f>IF(AB36="",0,(SQRT(AB36)-Stammdaten!$D$33)/Stammdaten!$E$33)</f>
        <v>0</v>
      </c>
      <c r="AD36" s="42"/>
      <c r="AE36" s="14">
        <f>IF(AD36="",0,(SQRT(AD36)-Stammdaten!$D$34)/Stammdaten!$E$34)</f>
        <v>0</v>
      </c>
      <c r="AF36" s="133"/>
      <c r="AG36" s="55" t="s">
        <v>58</v>
      </c>
      <c r="AH36" s="57">
        <f>SUM(U33:U44)</f>
        <v>268.10967834333053</v>
      </c>
    </row>
    <row r="37" spans="1:35" ht="18">
      <c r="A37" s="113" t="s">
        <v>283</v>
      </c>
      <c r="B37" s="113" t="s">
        <v>255</v>
      </c>
      <c r="C37" s="112" t="s">
        <v>278</v>
      </c>
      <c r="D37" s="42"/>
      <c r="E37" s="14">
        <f>IF(D37="",0,(($D$8/(D37+(IF($D$8&gt;400,0,IF($D$8&lt;=300,0.24,0.14))))-Stammdaten!$D$4)/Stammdaten!$E$4))</f>
        <v>0</v>
      </c>
      <c r="F37" s="92"/>
      <c r="G37" s="14">
        <f>IF(F37="",0,(($F$8/(F37+(IF($F$8&gt;400,0,IF($F$8&lt;=300,0.24,0.14))))-Stammdaten!$D$6)/Stammdaten!$E$6))</f>
        <v>0</v>
      </c>
      <c r="H37" s="42"/>
      <c r="I37" s="14">
        <f>IF(H37="",0,(($H$8/(H37+(IF($H$8&gt;400,0,IF($H$8&lt;=300,0.24,0.14))))-Stammdaten!$D$7)/Stammdaten!$E$7))</f>
        <v>0</v>
      </c>
      <c r="J37" s="92"/>
      <c r="K37" s="14">
        <f>IF(J37="",0,(($J$8/(J37+(IF($J$8&gt;400,0,IF($J$8&lt;=300,0.24,0.14))))-Stammdaten!$D$10)/Stammdaten!$E$10))</f>
        <v>0</v>
      </c>
      <c r="L37" s="43"/>
      <c r="M37" s="44"/>
      <c r="N37" s="42"/>
      <c r="O37" s="14">
        <f>IF(N37="",0,((200/N37)-Stammdaten!$D$21)/Stammdaten!$E$21)</f>
        <v>0</v>
      </c>
      <c r="P37" s="92"/>
      <c r="Q37" s="14">
        <f>IF(P37="",0,((300/P37)-Stammdaten!$D$22)/Stammdaten!$E$22)</f>
        <v>0</v>
      </c>
      <c r="R37" s="42"/>
      <c r="S37" s="14">
        <f>IF(R37="",0,((400/R37)-Stammdaten!$D$23)/Stammdaten!$E$23)</f>
        <v>0</v>
      </c>
      <c r="T37" s="92"/>
      <c r="U37" s="14">
        <f>IF(T37="",0,(SQRT(T37)-Stammdaten!$D$25)/Stammdaten!$E$25)</f>
        <v>0</v>
      </c>
      <c r="V37" s="92">
        <v>3.24</v>
      </c>
      <c r="W37" s="14">
        <f>IF(V37="",0,(SQRT(V37)-Stammdaten!$D$27)/Stammdaten!$E$27)</f>
        <v>339.6634615384616</v>
      </c>
      <c r="X37" s="42"/>
      <c r="Y37" s="14">
        <f>IF(X37="",0,(SQRT(X37)-Stammdaten!$D$29)/Stammdaten!$E$29)</f>
        <v>0</v>
      </c>
      <c r="Z37" s="42"/>
      <c r="AA37" s="14">
        <f>IF(Z37="",0,(SQRT(Z37)-Stammdaten!$D$32)/Stammdaten!$E$32)</f>
        <v>0</v>
      </c>
      <c r="AB37" s="92"/>
      <c r="AC37" s="14">
        <f>IF(AB37="",0,(SQRT(AB37)-Stammdaten!$D$33)/Stammdaten!$E$33)</f>
        <v>0</v>
      </c>
      <c r="AD37" s="42"/>
      <c r="AE37" s="14">
        <f>IF(AD37="",0,(SQRT(AD37)-Stammdaten!$D$34)/Stammdaten!$E$34)</f>
        <v>0</v>
      </c>
      <c r="AF37" s="133"/>
      <c r="AG37" s="55" t="s">
        <v>59</v>
      </c>
      <c r="AH37" s="57">
        <f>SUM(W33:W44)</f>
        <v>732.45063339148101</v>
      </c>
    </row>
    <row r="38" spans="1:35" ht="18">
      <c r="A38" s="113" t="s">
        <v>284</v>
      </c>
      <c r="B38" s="113" t="s">
        <v>285</v>
      </c>
      <c r="C38" s="112" t="s">
        <v>278</v>
      </c>
      <c r="D38" s="42"/>
      <c r="E38" s="14">
        <f>IF(D38="",0,(($D$8/(D38+(IF($D$8&gt;400,0,IF($D$8&lt;=300,0.24,0.14))))-Stammdaten!$D$4)/Stammdaten!$E$4))</f>
        <v>0</v>
      </c>
      <c r="F38" s="92"/>
      <c r="G38" s="14">
        <f>IF(F38="",0,(($F$8/(F38+(IF($F$8&gt;400,0,IF($F$8&lt;=300,0.24,0.14))))-Stammdaten!$D$6)/Stammdaten!$E$6))</f>
        <v>0</v>
      </c>
      <c r="H38" s="42"/>
      <c r="I38" s="14">
        <f>IF(H38="",0,(($H$8/(H38+(IF($H$8&gt;400,0,IF($H$8&lt;=300,0.24,0.14))))-Stammdaten!$D$7)/Stammdaten!$E$7))</f>
        <v>0</v>
      </c>
      <c r="J38" s="92">
        <v>180.6</v>
      </c>
      <c r="K38" s="14">
        <f>IF(J38="",0,(($J$8/(J38+(IF($J$8&gt;400,0,IF($J$8&lt;=300,0.24,0.14))))-Stammdaten!$D$10)/Stammdaten!$E$10))</f>
        <v>371.94418056931983</v>
      </c>
      <c r="L38" s="43"/>
      <c r="M38" s="44"/>
      <c r="N38" s="42"/>
      <c r="O38" s="14">
        <f>IF(N38="",0,((200/N38)-Stammdaten!$D$21)/Stammdaten!$E$21)</f>
        <v>0</v>
      </c>
      <c r="P38" s="92"/>
      <c r="Q38" s="14">
        <f>IF(P38="",0,((300/P38)-Stammdaten!$D$22)/Stammdaten!$E$22)</f>
        <v>0</v>
      </c>
      <c r="R38" s="42"/>
      <c r="S38" s="14">
        <f>IF(R38="",0,((400/R38)-Stammdaten!$D$23)/Stammdaten!$E$23)</f>
        <v>0</v>
      </c>
      <c r="T38" s="92">
        <v>1.1299999999999999</v>
      </c>
      <c r="U38" s="14">
        <f>IF(T38="",0,(SQRT(T38)-Stammdaten!$D$25)/Stammdaten!$E$25)</f>
        <v>268.10967834333053</v>
      </c>
      <c r="V38" s="92">
        <v>3.65</v>
      </c>
      <c r="W38" s="14">
        <f>IF(V38="",0,(SQRT(V38)-Stammdaten!$D$27)/Stammdaten!$E$27)</f>
        <v>392.78717185301934</v>
      </c>
      <c r="X38" s="92"/>
      <c r="Y38" s="14">
        <f>IF(X38="",0,(SQRT(X38)-Stammdaten!$D$29)/Stammdaten!$E$29)</f>
        <v>0</v>
      </c>
      <c r="Z38" s="42"/>
      <c r="AA38" s="14">
        <f>IF(Z38="",0,(SQRT(Z38)-Stammdaten!$D$32)/Stammdaten!$E$32)</f>
        <v>0</v>
      </c>
      <c r="AB38" s="92"/>
      <c r="AC38" s="14">
        <f>IF(AB38="",0,(SQRT(AB38)-Stammdaten!$D$33)/Stammdaten!$E$33)</f>
        <v>0</v>
      </c>
      <c r="AD38" s="42"/>
      <c r="AE38" s="14">
        <f>IF(AD38="",0,(SQRT(AD38)-Stammdaten!$D$34)/Stammdaten!$E$34)</f>
        <v>0</v>
      </c>
      <c r="AF38" s="133"/>
      <c r="AG38" s="55" t="s">
        <v>60</v>
      </c>
      <c r="AH38" s="57">
        <f>SUM(Y33:Y44)</f>
        <v>586.05296708532512</v>
      </c>
    </row>
    <row r="39" spans="1:35" ht="18">
      <c r="A39" s="113" t="s">
        <v>286</v>
      </c>
      <c r="B39" s="113" t="s">
        <v>287</v>
      </c>
      <c r="C39" s="112" t="s">
        <v>278</v>
      </c>
      <c r="D39" s="42"/>
      <c r="E39" s="14">
        <f>IF(D39="",0,(($D$8/(D39+(IF($D$8&gt;400,0,IF($D$8&lt;=300,0.24,0.14))))-Stammdaten!$D$4)/Stammdaten!$E$4))</f>
        <v>0</v>
      </c>
      <c r="F39" s="92"/>
      <c r="G39" s="14">
        <f>IF(F39="",0,(($F$8/(F39+(IF($F$8&gt;400,0,IF($F$8&lt;=300,0.24,0.14))))-Stammdaten!$D$6)/Stammdaten!$E$6))</f>
        <v>0</v>
      </c>
      <c r="H39" s="42"/>
      <c r="I39" s="14">
        <f>IF(H39="",0,(($H$8/(H39+(IF($H$8&gt;400,0,IF($H$8&lt;=300,0.24,0.14))))-Stammdaten!$D$7)/Stammdaten!$E$7))</f>
        <v>0</v>
      </c>
      <c r="J39" s="92"/>
      <c r="K39" s="14">
        <f>IF(J39="",0,(($J$8/(J39+(IF($J$8&gt;400,0,IF($J$8&lt;=300,0.24,0.14))))-Stammdaten!$D$10)/Stammdaten!$E$10))</f>
        <v>0</v>
      </c>
      <c r="L39" s="43"/>
      <c r="M39" s="44"/>
      <c r="N39" s="42"/>
      <c r="O39" s="14">
        <f>IF(N39="",0,((200/N39)-Stammdaten!$D$21)/Stammdaten!$E$21)</f>
        <v>0</v>
      </c>
      <c r="P39" s="92"/>
      <c r="Q39" s="14">
        <f>IF(P39="",0,((300/P39)-Stammdaten!$D$22)/Stammdaten!$E$22)</f>
        <v>0</v>
      </c>
      <c r="R39" s="42"/>
      <c r="S39" s="14">
        <f>IF(R39="",0,((400/R39)-Stammdaten!$D$23)/Stammdaten!$E$23)</f>
        <v>0</v>
      </c>
      <c r="T39" s="92"/>
      <c r="U39" s="14">
        <f>IF(T39="",0,(SQRT(T39)-Stammdaten!$D$25)/Stammdaten!$E$25)</f>
        <v>0</v>
      </c>
      <c r="V39" s="92"/>
      <c r="W39" s="14">
        <f>IF(V39="",0,(SQRT(V39)-Stammdaten!$D$27)/Stammdaten!$E$27)</f>
        <v>0</v>
      </c>
      <c r="X39" s="92"/>
      <c r="Y39" s="14">
        <f>IF(X39="",0,(SQRT(X39)-Stammdaten!$D$29)/Stammdaten!$E$29)</f>
        <v>0</v>
      </c>
      <c r="Z39" s="42"/>
      <c r="AA39" s="14">
        <f>IF(Z39="",0,(SQRT(Z39)-Stammdaten!$D$32)/Stammdaten!$E$32)</f>
        <v>0</v>
      </c>
      <c r="AB39" s="92"/>
      <c r="AC39" s="14">
        <f>IF(AB39="",0,(SQRT(AB39)-Stammdaten!$D$33)/Stammdaten!$E$33)</f>
        <v>0</v>
      </c>
      <c r="AD39" s="42"/>
      <c r="AE39" s="14">
        <f>IF(AD39="",0,(SQRT(AD39)-Stammdaten!$D$34)/Stammdaten!$E$34)</f>
        <v>0</v>
      </c>
      <c r="AF39" s="133"/>
      <c r="AG39" s="56" t="s">
        <v>61</v>
      </c>
      <c r="AH39" s="58">
        <f>SUM(AC33:AC44)</f>
        <v>704.14820895211392</v>
      </c>
    </row>
    <row r="40" spans="1:35" ht="18">
      <c r="A40" s="113" t="s">
        <v>288</v>
      </c>
      <c r="B40" s="113" t="s">
        <v>289</v>
      </c>
      <c r="C40" s="112" t="s">
        <v>278</v>
      </c>
      <c r="D40" s="42"/>
      <c r="E40" s="14">
        <f>IF(D40="",0,(($D$8/(D40+(IF($D$8&gt;400,0,IF($D$8&lt;=300,0.24,0.14))))-Stammdaten!$D$4)/Stammdaten!$E$4))</f>
        <v>0</v>
      </c>
      <c r="F40" s="92"/>
      <c r="G40" s="14">
        <f>IF(F40="",0,(($F$8/(F40+(IF($F$8&gt;400,0,IF($F$8&lt;=300,0.24,0.14))))-Stammdaten!$D$6)/Stammdaten!$E$6))</f>
        <v>0</v>
      </c>
      <c r="H40" s="42"/>
      <c r="I40" s="14">
        <f>IF(H40="",0,(($H$8/(H40+(IF($H$8&gt;400,0,IF($H$8&lt;=300,0.24,0.14))))-Stammdaten!$D$7)/Stammdaten!$E$7))</f>
        <v>0</v>
      </c>
      <c r="J40" s="92"/>
      <c r="K40" s="14">
        <f>IF(J40="",0,(($J$8/(J40+(IF($J$8&gt;400,0,IF($J$8&lt;=300,0.24,0.14))))-Stammdaten!$D$10)/Stammdaten!$E$10))</f>
        <v>0</v>
      </c>
      <c r="L40" s="43"/>
      <c r="M40" s="44"/>
      <c r="N40" s="42"/>
      <c r="O40" s="14">
        <f>IF(N40="",0,((200/N40)-Stammdaten!$D$21)/Stammdaten!$E$21)</f>
        <v>0</v>
      </c>
      <c r="P40" s="42"/>
      <c r="Q40" s="14">
        <f>IF(P40="",0,((300/P40)-Stammdaten!$D$22)/Stammdaten!$E$22)</f>
        <v>0</v>
      </c>
      <c r="R40" s="42"/>
      <c r="S40" s="14">
        <f>IF(R40="",0,((400/R40)-Stammdaten!$D$23)/Stammdaten!$E$23)</f>
        <v>0</v>
      </c>
      <c r="T40" s="92"/>
      <c r="U40" s="14">
        <f>IF(T40="",0,(SQRT(T40)-Stammdaten!$D$25)/Stammdaten!$E$25)</f>
        <v>0</v>
      </c>
      <c r="V40" s="92"/>
      <c r="W40" s="14">
        <f>IF(V40="",0,(SQRT(V40)-Stammdaten!$D$27)/Stammdaten!$E$27)</f>
        <v>0</v>
      </c>
      <c r="X40" s="92">
        <v>5.09</v>
      </c>
      <c r="Y40" s="14">
        <f>IF(X40="",0,(SQRT(X40)-Stammdaten!$D$29)/Stammdaten!$E$29)</f>
        <v>245.50322475771245</v>
      </c>
      <c r="Z40" s="42"/>
      <c r="AA40" s="14">
        <f>IF(Z40="",0,(SQRT(Z40)-Stammdaten!$D$32)/Stammdaten!$E$32)</f>
        <v>0</v>
      </c>
      <c r="AB40" s="92">
        <v>27</v>
      </c>
      <c r="AC40" s="14">
        <f>IF(AB40="",0,(SQRT(AB40)-Stammdaten!$D$33)/Stammdaten!$E$33)</f>
        <v>363.93189823932931</v>
      </c>
      <c r="AD40" s="42"/>
      <c r="AE40" s="14">
        <f>IF(AD40="",0,(SQRT(AD40)-Stammdaten!$D$34)/Stammdaten!$E$34)</f>
        <v>0</v>
      </c>
      <c r="AF40" s="133"/>
    </row>
    <row r="41" spans="1:35" ht="18">
      <c r="A41" s="106"/>
      <c r="B41" s="106"/>
      <c r="C41" s="109"/>
      <c r="D41" s="42"/>
      <c r="E41" s="14">
        <f>IF(D41="",0,(($D$8/(D41+(IF($D$8&gt;400,0,IF($D$8&lt;=300,0.24,0.14))))-Stammdaten!$D$4)/Stammdaten!$E$4))</f>
        <v>0</v>
      </c>
      <c r="F41" s="92"/>
      <c r="G41" s="14">
        <f>IF(F41="",0,(($F$8/(F41+(IF($F$8&gt;400,0,IF($F$8&lt;=300,0.24,0.14))))-Stammdaten!$D$6)/Stammdaten!$E$6))</f>
        <v>0</v>
      </c>
      <c r="H41" s="42"/>
      <c r="I41" s="14">
        <f>IF(H41="",0,(($H$8/(H41+(IF($H$8&gt;400,0,IF($H$8&lt;=300,0.24,0.14))))-Stammdaten!$D$7)/Stammdaten!$E$7))</f>
        <v>0</v>
      </c>
      <c r="J41" s="92"/>
      <c r="K41" s="14">
        <f>IF(J41="",0,(($J$8/(J41+(IF($J$8&gt;400,0,IF($J$8&lt;=300,0.24,0.14))))-Stammdaten!$D$10)/Stammdaten!$E$10))</f>
        <v>0</v>
      </c>
      <c r="L41" s="43"/>
      <c r="M41" s="44"/>
      <c r="N41" s="42"/>
      <c r="O41" s="14">
        <f>IF(N41="",0,((200/N41)-Stammdaten!$D$21)/Stammdaten!$E$21)</f>
        <v>0</v>
      </c>
      <c r="P41" s="42"/>
      <c r="Q41" s="14">
        <f>IF(P41="",0,((300/P41)-Stammdaten!$D$22)/Stammdaten!$E$22)</f>
        <v>0</v>
      </c>
      <c r="R41" s="42"/>
      <c r="S41" s="14">
        <f>IF(R41="",0,((400/R41)-Stammdaten!$D$23)/Stammdaten!$E$23)</f>
        <v>0</v>
      </c>
      <c r="T41" s="42"/>
      <c r="U41" s="14">
        <f>IF(T41="",0,(SQRT(T41)-Stammdaten!$D$25)/Stammdaten!$E$25)</f>
        <v>0</v>
      </c>
      <c r="V41" s="92"/>
      <c r="W41" s="14">
        <f>IF(V41="",0,(SQRT(V41)-Stammdaten!$D$27)/Stammdaten!$E$27)</f>
        <v>0</v>
      </c>
      <c r="X41" s="92"/>
      <c r="Y41" s="14">
        <f>IF(X41="",0,(SQRT(X41)-Stammdaten!$D$29)/Stammdaten!$E$29)</f>
        <v>0</v>
      </c>
      <c r="Z41" s="42"/>
      <c r="AA41" s="14">
        <f>IF(Z41="",0,(SQRT(Z41)-Stammdaten!$D$32)/Stammdaten!$E$32)</f>
        <v>0</v>
      </c>
      <c r="AB41" s="92"/>
      <c r="AC41" s="14">
        <f>IF(AB41="",0,(SQRT(AB41)-Stammdaten!$D$33)/Stammdaten!$E$33)</f>
        <v>0</v>
      </c>
      <c r="AD41" s="42"/>
      <c r="AE41" s="14">
        <f>IF(AD41="",0,(SQRT(AD41)-Stammdaten!$D$34)/Stammdaten!$E$34)</f>
        <v>0</v>
      </c>
      <c r="AF41" s="133" t="s">
        <v>336</v>
      </c>
      <c r="AG41" s="55" t="s">
        <v>62</v>
      </c>
      <c r="AH41" s="59">
        <f>SUM(AH33:AH39)</f>
        <v>4573.3533539958325</v>
      </c>
      <c r="AI41" s="111" t="s">
        <v>83</v>
      </c>
    </row>
    <row r="42" spans="1:35" ht="18">
      <c r="A42" s="96"/>
      <c r="B42" s="97"/>
      <c r="C42" s="98"/>
      <c r="D42" s="99"/>
      <c r="E42" s="85">
        <f>IF(D42="",0,(($D$8/(D42+(IF($D$8&gt;400,0,IF($D$8&lt;=300,0.24,0.14))))-Stammdaten!$D$4)/Stammdaten!$E$4))</f>
        <v>0</v>
      </c>
      <c r="F42" s="100"/>
      <c r="G42" s="85">
        <f>IF(F42="",0,(($F$8/(F42+(IF($F$8&gt;400,0,IF($F$8&lt;=300,0.24,0.14))))-Stammdaten!$D$6)/Stammdaten!$E$6))</f>
        <v>0</v>
      </c>
      <c r="H42" s="99"/>
      <c r="I42" s="85">
        <f>IF(H42="",0,(($H$8/(H42+(IF($H$8&gt;400,0,IF($H$8&lt;=300,0.24,0.14))))-Stammdaten!$D$7)/Stammdaten!$E$7))</f>
        <v>0</v>
      </c>
      <c r="J42" s="100"/>
      <c r="K42" s="85">
        <f>IF(J42="",0,(($J$8/(J42+(IF($J$8&gt;400,0,IF($J$8&lt;=300,0.24,0.14))))-Stammdaten!$D$10)/Stammdaten!$E$10))</f>
        <v>0</v>
      </c>
      <c r="L42" s="101"/>
      <c r="M42" s="102"/>
      <c r="N42" s="99"/>
      <c r="O42" s="85">
        <f>IF(N42="",0,((200/N42)-Stammdaten!$D$21)/Stammdaten!$E$21)</f>
        <v>0</v>
      </c>
      <c r="P42" s="99"/>
      <c r="Q42" s="85">
        <f>IF(P42="",0,((300/P42)-Stammdaten!$D$22)/Stammdaten!$E$22)</f>
        <v>0</v>
      </c>
      <c r="R42" s="99"/>
      <c r="S42" s="85">
        <f>IF(R42="",0,((400/R42)-Stammdaten!$D$23)/Stammdaten!$E$23)</f>
        <v>0</v>
      </c>
      <c r="T42" s="99"/>
      <c r="U42" s="85">
        <f>IF(T42="",0,(SQRT(T42)-Stammdaten!$D$25)/Stammdaten!$E$25)</f>
        <v>0</v>
      </c>
      <c r="V42" s="100"/>
      <c r="W42" s="85">
        <f>IF(V42="",0,(SQRT(V42)-Stammdaten!$D$27)/Stammdaten!$E$27)</f>
        <v>0</v>
      </c>
      <c r="X42" s="100"/>
      <c r="Y42" s="85">
        <f>IF(X42="",0,(SQRT(X42)-Stammdaten!$D$29)/Stammdaten!$E$29)</f>
        <v>0</v>
      </c>
      <c r="Z42" s="99"/>
      <c r="AA42" s="85">
        <f>IF(Z42="",0,(SQRT(Z42)-Stammdaten!$D$32)/Stammdaten!$E$32)</f>
        <v>0</v>
      </c>
      <c r="AB42" s="100"/>
      <c r="AC42" s="85">
        <f>IF(AB42="",0,(SQRT(AB42)-Stammdaten!$D$33)/Stammdaten!$E$33)</f>
        <v>0</v>
      </c>
      <c r="AD42" s="42"/>
      <c r="AE42" s="14">
        <f>IF(AD42="",0,(SQRT(AD42)-Stammdaten!$D$34)/Stammdaten!$E$34)</f>
        <v>0</v>
      </c>
      <c r="AF42" s="133"/>
    </row>
    <row r="43" spans="1:35" ht="18">
      <c r="A43" s="40"/>
      <c r="B43" s="41"/>
      <c r="C43" s="103"/>
      <c r="D43" s="42"/>
      <c r="E43" s="104">
        <f>IF(D43="",0,(($D$8/(D43+(IF($D$8&gt;400,0,IF($D$8&lt;=300,0.24,0.14))))-Stammdaten!$D$4)/Stammdaten!$E$4))</f>
        <v>0</v>
      </c>
      <c r="F43" s="92"/>
      <c r="G43" s="104">
        <f>IF(F43="",0,(($F$8/(F43+(IF($F$8&gt;400,0,IF($F$8&lt;=300,0.24,0.14))))-Stammdaten!$D$6)/Stammdaten!$E$6))</f>
        <v>0</v>
      </c>
      <c r="H43" s="42"/>
      <c r="I43" s="104">
        <f>IF(H43="",0,(($H$8/(H43+(IF($H$8&gt;400,0,IF($H$8&lt;=300,0.24,0.14))))-Stammdaten!$D$7)/Stammdaten!$E$7))</f>
        <v>0</v>
      </c>
      <c r="J43" s="92"/>
      <c r="K43" s="104">
        <f>IF(J43="",0,(($J$8/(J43+(IF($J$8&gt;400,0,IF($J$8&lt;=300,0.24,0.14))))-Stammdaten!$D$10)/Stammdaten!$E$10))</f>
        <v>0</v>
      </c>
      <c r="L43" s="43"/>
      <c r="M43" s="44"/>
      <c r="N43" s="42"/>
      <c r="O43" s="104">
        <f>IF(N43="",0,((200/N43)-Stammdaten!$D$21)/Stammdaten!$E$21)</f>
        <v>0</v>
      </c>
      <c r="P43" s="42"/>
      <c r="Q43" s="104">
        <f>IF(P43="",0,((300/P43)-Stammdaten!$D$22)/Stammdaten!$E$22)</f>
        <v>0</v>
      </c>
      <c r="R43" s="42"/>
      <c r="S43" s="104">
        <f>IF(R43="",0,((400/R43)-Stammdaten!$D$23)/Stammdaten!$E$23)</f>
        <v>0</v>
      </c>
      <c r="T43" s="42"/>
      <c r="U43" s="104">
        <f>IF(T43="",0,(SQRT(T43)-Stammdaten!$D$25)/Stammdaten!$E$25)</f>
        <v>0</v>
      </c>
      <c r="V43" s="92"/>
      <c r="W43" s="104">
        <f>IF(V43="",0,(SQRT(V43)-Stammdaten!$D$27)/Stammdaten!$E$27)</f>
        <v>0</v>
      </c>
      <c r="X43" s="92"/>
      <c r="Y43" s="104">
        <f>IF(X43="",0,(SQRT(X43)-Stammdaten!$D$29)/Stammdaten!$E$29)</f>
        <v>0</v>
      </c>
      <c r="Z43" s="42"/>
      <c r="AA43" s="104">
        <f>IF(Z43="",0,(SQRT(Z43)-Stammdaten!$D$32)/Stammdaten!$E$32)</f>
        <v>0</v>
      </c>
      <c r="AB43" s="92"/>
      <c r="AC43" s="104">
        <f>IF(AB43="",0,(SQRT(AB43)-Stammdaten!$D$33)/Stammdaten!$E$33)</f>
        <v>0</v>
      </c>
      <c r="AD43" s="42"/>
      <c r="AE43" s="14">
        <f>IF(AD43="",0,(SQRT(AD43)-Stammdaten!$D$34)/Stammdaten!$E$34)</f>
        <v>0</v>
      </c>
      <c r="AF43" s="133"/>
    </row>
    <row r="44" spans="1:35" ht="18.75" thickBot="1">
      <c r="A44" s="94"/>
      <c r="B44" s="51"/>
      <c r="C44" s="95"/>
      <c r="D44" s="52"/>
      <c r="E44" s="76">
        <f>IF(D44="",0,(($D$8/(D44+(IF($D$8&gt;400,0,IF($D$8&lt;=300,0.24,0.14))))-Stammdaten!$D$4)/Stammdaten!$E$4))</f>
        <v>0</v>
      </c>
      <c r="F44" s="93"/>
      <c r="G44" s="76">
        <f>IF(F44="",0,(($F$8/(F44+(IF($F$8&gt;400,0,IF($F$8&lt;=300,0.24,0.14))))-Stammdaten!$D$6)/Stammdaten!$E$6))</f>
        <v>0</v>
      </c>
      <c r="H44" s="52"/>
      <c r="I44" s="76">
        <f>IF(H44="",0,(($H$8/(H44+(IF($H$8&gt;400,0,IF($H$8&lt;=300,0.24,0.14))))-Stammdaten!$D$7)/Stammdaten!$E$7))</f>
        <v>0</v>
      </c>
      <c r="J44" s="93"/>
      <c r="K44" s="76">
        <f>IF(J44="",0,(($J$8/(J44+(IF($J$8&gt;400,0,IF($J$8&lt;=300,0.24,0.14))))-Stammdaten!$D$10)/Stammdaten!$E$10))</f>
        <v>0</v>
      </c>
      <c r="L44" s="53"/>
      <c r="M44" s="54"/>
      <c r="N44" s="52"/>
      <c r="O44" s="76">
        <f>IF(N44="",0,((200/N44)-Stammdaten!$D$21)/Stammdaten!$E$21)</f>
        <v>0</v>
      </c>
      <c r="P44" s="52"/>
      <c r="Q44" s="76">
        <f>IF(P44="",0,((300/P44)-Stammdaten!$D$22)/Stammdaten!$E$22)</f>
        <v>0</v>
      </c>
      <c r="R44" s="52"/>
      <c r="S44" s="76">
        <f>IF(R44="",0,((400/R44)-Stammdaten!$D$23)/Stammdaten!$E$23)</f>
        <v>0</v>
      </c>
      <c r="T44" s="52"/>
      <c r="U44" s="76">
        <f>IF(T44="",0,(SQRT(T44)-Stammdaten!$D$25)/Stammdaten!$E$25)</f>
        <v>0</v>
      </c>
      <c r="V44" s="93"/>
      <c r="W44" s="76">
        <f>IF(V44="",0,(SQRT(V44)-Stammdaten!$D$27)/Stammdaten!$E$27)</f>
        <v>0</v>
      </c>
      <c r="X44" s="93"/>
      <c r="Y44" s="76">
        <f>IF(X44="",0,(SQRT(X44)-Stammdaten!$D$29)/Stammdaten!$E$29)</f>
        <v>0</v>
      </c>
      <c r="Z44" s="52"/>
      <c r="AA44" s="76">
        <f>IF(Z44="",0,(SQRT(Z44)-Stammdaten!$D$32)/Stammdaten!$E$32)</f>
        <v>0</v>
      </c>
      <c r="AB44" s="93"/>
      <c r="AC44" s="76">
        <f>IF(AB44="",0,(SQRT(AB44)-Stammdaten!$D$33)/Stammdaten!$E$33)</f>
        <v>0</v>
      </c>
      <c r="AD44" s="42"/>
      <c r="AE44" s="14">
        <f>IF(AD44="",0,(SQRT(AD44)-Stammdaten!$D$34)/Stammdaten!$E$34)</f>
        <v>0</v>
      </c>
      <c r="AF44" s="133"/>
    </row>
    <row r="45" spans="1:35" ht="18">
      <c r="A45" s="112" t="s">
        <v>84</v>
      </c>
      <c r="B45" s="112" t="s">
        <v>85</v>
      </c>
      <c r="C45" s="112" t="s">
        <v>69</v>
      </c>
      <c r="D45" s="38"/>
      <c r="E45" s="25">
        <f>IF(D45="",0,(($D$8/(D45+(IF($D$8&gt;400,0,IF($D$8&lt;=300,0.24,0.14))))-Stammdaten!$D$4)/Stammdaten!$E$4))</f>
        <v>0</v>
      </c>
      <c r="F45" s="69"/>
      <c r="G45" s="25">
        <f>IF(F45="",0,(($F$8/(F45+(IF($F$8&gt;400,0,IF($F$8&lt;=300,0.24,0.14))))-Stammdaten!$D$6)/Stammdaten!$E$6))</f>
        <v>0</v>
      </c>
      <c r="H45" s="26"/>
      <c r="I45" s="25">
        <f>IF(H45="",0,(($H$8/(H45+(IF($H$8&gt;400,0,IF($H$8&lt;=300,0.24,0.14))))-Stammdaten!$D$7)/Stammdaten!$E$7))</f>
        <v>0</v>
      </c>
      <c r="J45" s="26"/>
      <c r="K45" s="25">
        <f>IF(J45="",0,(($J$8/(J45+(IF($J$8&gt;400,0,IF($J$8&lt;=300,0.24,0.14))))-Stammdaten!$D$10)/Stammdaten!$E$10))</f>
        <v>0</v>
      </c>
      <c r="L45" s="29"/>
      <c r="M45" s="30"/>
      <c r="N45" s="38"/>
      <c r="O45" s="25">
        <f>IF(N45="",0,((200/N45)-Stammdaten!$D$21)/Stammdaten!$E$21)</f>
        <v>0</v>
      </c>
      <c r="P45" s="105">
        <v>44.72</v>
      </c>
      <c r="Q45" s="25">
        <f>IF(P45="",0,((300/P45)-Stammdaten!$D$22)/Stammdaten!$E$22)</f>
        <v>821.33571854502077</v>
      </c>
      <c r="R45" s="38"/>
      <c r="S45" s="25">
        <f>IF(R45="",0,((400/R45)-Stammdaten!$D$23)/Stammdaten!$E$23)</f>
        <v>0</v>
      </c>
      <c r="T45" s="38"/>
      <c r="U45" s="25">
        <f>IF(T45="",0,(SQRT(T45)-Stammdaten!$D$25)/Stammdaten!$E$25)</f>
        <v>0</v>
      </c>
      <c r="V45" s="38">
        <v>3.98</v>
      </c>
      <c r="W45" s="25">
        <f>IF(V45="",0,(SQRT(V45)-Stammdaten!$D$27)/Stammdaten!$E$27)</f>
        <v>433.41044919519248</v>
      </c>
      <c r="X45" s="38"/>
      <c r="Y45" s="25">
        <f>IF(X45="",0,(SQRT(X45)-Stammdaten!$D$29)/Stammdaten!$E$29)</f>
        <v>0</v>
      </c>
      <c r="Z45" s="38"/>
      <c r="AA45" s="25">
        <f>IF(Z45="",0,(SQRT(Z45)-Stammdaten!$D$32)/Stammdaten!$E$32)</f>
        <v>0</v>
      </c>
      <c r="AB45" s="38"/>
      <c r="AC45" s="25">
        <f>IF(AB45="",0,(SQRT(AB45)-Stammdaten!$D$33)/Stammdaten!$E$33)</f>
        <v>0</v>
      </c>
      <c r="AD45" s="42"/>
      <c r="AE45" s="14">
        <f>IF(AD45="",0,(SQRT(AD45)-Stammdaten!$D$34)/Stammdaten!$E$34)</f>
        <v>0</v>
      </c>
      <c r="AF45" s="133"/>
      <c r="AG45" s="55" t="s">
        <v>56</v>
      </c>
      <c r="AH45" s="57">
        <f>SUM(G45:G56)</f>
        <v>750.31350513025382</v>
      </c>
    </row>
    <row r="46" spans="1:35" ht="18">
      <c r="A46" s="113" t="s">
        <v>78</v>
      </c>
      <c r="B46" s="113" t="s">
        <v>86</v>
      </c>
      <c r="C46" s="113" t="s">
        <v>69</v>
      </c>
      <c r="D46" s="42"/>
      <c r="E46" s="14">
        <f>IF(D46="",0,(($D$8/(D46+(IF($D$8&gt;400,0,IF($D$8&lt;=300,0.24,0.14))))-Stammdaten!$D$4)/Stammdaten!$E$4))</f>
        <v>0</v>
      </c>
      <c r="F46" s="92">
        <v>11.29</v>
      </c>
      <c r="G46" s="14">
        <f>IF(F46="",0,(($F$8/(F46+(IF($F$8&gt;400,0,IF($F$8&lt;=300,0.24,0.14))))-Stammdaten!$D$6)/Stammdaten!$E$6))</f>
        <v>379.8136613314411</v>
      </c>
      <c r="H46" s="42"/>
      <c r="I46" s="14">
        <f>IF(H46="",0,(($H$8/(H46+(IF($H$8&gt;400,0,IF($H$8&lt;=300,0.24,0.14))))-Stammdaten!$D$7)/Stammdaten!$E$7))</f>
        <v>0</v>
      </c>
      <c r="J46" s="92"/>
      <c r="K46" s="14">
        <f>IF(J46="",0,(($J$8/(J46+(IF($J$8&gt;400,0,IF($J$8&lt;=300,0.24,0.14))))-Stammdaten!$D$10)/Stammdaten!$E$10))</f>
        <v>0</v>
      </c>
      <c r="L46" s="43"/>
      <c r="M46" s="44"/>
      <c r="N46" s="42"/>
      <c r="O46" s="14">
        <f>IF(N46="",0,((200/N46)-Stammdaten!$D$21)/Stammdaten!$E$21)</f>
        <v>0</v>
      </c>
      <c r="P46" s="92"/>
      <c r="Q46" s="14">
        <f>IF(P46="",0,((300/P46)-Stammdaten!$D$22)/Stammdaten!$E$22)</f>
        <v>0</v>
      </c>
      <c r="R46" s="42"/>
      <c r="S46" s="14">
        <f>IF(R46="",0,((400/R46)-Stammdaten!$D$23)/Stammdaten!$E$23)</f>
        <v>0</v>
      </c>
      <c r="T46" s="92"/>
      <c r="U46" s="14">
        <f>IF(T46="",0,(SQRT(T46)-Stammdaten!$D$25)/Stammdaten!$E$25)</f>
        <v>0</v>
      </c>
      <c r="V46" s="42"/>
      <c r="W46" s="14">
        <f>IF(V46="",0,(SQRT(V46)-Stammdaten!$D$27)/Stammdaten!$E$27)</f>
        <v>0</v>
      </c>
      <c r="X46" s="42"/>
      <c r="Y46" s="14">
        <f>IF(X46="",0,(SQRT(X46)-Stammdaten!$D$29)/Stammdaten!$E$29)</f>
        <v>0</v>
      </c>
      <c r="Z46" s="42"/>
      <c r="AA46" s="14">
        <f>IF(Z46="",0,(SQRT(Z46)-Stammdaten!$D$32)/Stammdaten!$E$32)</f>
        <v>0</v>
      </c>
      <c r="AB46" s="42"/>
      <c r="AC46" s="14">
        <f>IF(AB46="",0,(SQRT(AB46)-Stammdaten!$D$33)/Stammdaten!$E$33)</f>
        <v>0</v>
      </c>
      <c r="AD46" s="42"/>
      <c r="AE46" s="14">
        <f>IF(AD46="",0,(SQRT(AD46)-Stammdaten!$D$34)/Stammdaten!$E$34)</f>
        <v>0</v>
      </c>
      <c r="AF46" s="133"/>
      <c r="AG46" s="55" t="s">
        <v>30</v>
      </c>
      <c r="AH46" s="57">
        <f>SUM(K45:K56)</f>
        <v>866.89185682595235</v>
      </c>
    </row>
    <row r="47" spans="1:35" ht="18">
      <c r="A47" s="113" t="s">
        <v>67</v>
      </c>
      <c r="B47" s="113" t="s">
        <v>87</v>
      </c>
      <c r="C47" s="113" t="s">
        <v>69</v>
      </c>
      <c r="D47" s="42"/>
      <c r="E47" s="14">
        <f>IF(D47="",0,(($D$8/(D47+(IF($D$8&gt;400,0,IF($D$8&lt;=300,0.24,0.14))))-Stammdaten!$D$4)/Stammdaten!$E$4))</f>
        <v>0</v>
      </c>
      <c r="F47" s="92">
        <v>11.4</v>
      </c>
      <c r="G47" s="14">
        <f>IF(F47="",0,(($F$8/(F47+(IF($F$8&gt;400,0,IF($F$8&lt;=300,0.24,0.14))))-Stammdaten!$D$6)/Stammdaten!$E$6))</f>
        <v>370.49984379881272</v>
      </c>
      <c r="H47" s="42"/>
      <c r="I47" s="14">
        <f>IF(H47="",0,(($H$8/(H47+(IF($H$8&gt;400,0,IF($H$8&lt;=300,0.24,0.14))))-Stammdaten!$D$7)/Stammdaten!$E$7))</f>
        <v>0</v>
      </c>
      <c r="J47" s="92"/>
      <c r="K47" s="14">
        <f>IF(J47="",0,(($J$8/(J47+(IF($J$8&gt;400,0,IF($J$8&lt;=300,0.24,0.14))))-Stammdaten!$D$10)/Stammdaten!$E$10))</f>
        <v>0</v>
      </c>
      <c r="L47" s="43"/>
      <c r="M47" s="44"/>
      <c r="N47" s="42"/>
      <c r="O47" s="14">
        <f>IF(N47="",0,((200/N47)-Stammdaten!$D$21)/Stammdaten!$E$21)</f>
        <v>0</v>
      </c>
      <c r="P47" s="92"/>
      <c r="Q47" s="14">
        <f>IF(P47="",0,((300/P47)-Stammdaten!$D$22)/Stammdaten!$E$22)</f>
        <v>0</v>
      </c>
      <c r="R47" s="42"/>
      <c r="S47" s="14">
        <f>IF(R47="",0,((400/R47)-Stammdaten!$D$23)/Stammdaten!$E$23)</f>
        <v>0</v>
      </c>
      <c r="T47" s="92"/>
      <c r="U47" s="14">
        <f>IF(T47="",0,(SQRT(T47)-Stammdaten!$D$25)/Stammdaten!$E$25)</f>
        <v>0</v>
      </c>
      <c r="V47" s="92">
        <v>4.12</v>
      </c>
      <c r="W47" s="14">
        <f>IF(V47="",0,(SQRT(V47)-Stammdaten!$D$27)/Stammdaten!$E$27)</f>
        <v>450.13380433579044</v>
      </c>
      <c r="X47" s="42"/>
      <c r="Y47" s="14">
        <f>IF(X47="",0,(SQRT(X47)-Stammdaten!$D$29)/Stammdaten!$E$29)</f>
        <v>0</v>
      </c>
      <c r="Z47" s="42"/>
      <c r="AA47" s="14">
        <f>IF(Z47="",0,(SQRT(Z47)-Stammdaten!$D$32)/Stammdaten!$E$32)</f>
        <v>0</v>
      </c>
      <c r="AB47" s="42"/>
      <c r="AC47" s="14">
        <f>IF(AB47="",0,(SQRT(AB47)-Stammdaten!$D$33)/Stammdaten!$E$33)</f>
        <v>0</v>
      </c>
      <c r="AD47" s="42"/>
      <c r="AE47" s="14">
        <f>IF(AD47="",0,(SQRT(AD47)-Stammdaten!$D$34)/Stammdaten!$E$34)</f>
        <v>0</v>
      </c>
      <c r="AF47" s="133"/>
      <c r="AG47" s="55" t="s">
        <v>57</v>
      </c>
      <c r="AH47" s="57">
        <f>SUM(Q45:Q56)</f>
        <v>821.33571854502077</v>
      </c>
    </row>
    <row r="48" spans="1:35" ht="18">
      <c r="A48" s="113" t="s">
        <v>88</v>
      </c>
      <c r="B48" s="113" t="s">
        <v>89</v>
      </c>
      <c r="C48" s="113" t="s">
        <v>69</v>
      </c>
      <c r="D48" s="42"/>
      <c r="E48" s="14">
        <f>IF(D48="",0,(($D$8/(D48+(IF($D$8&gt;400,0,IF($D$8&lt;=300,0.24,0.14))))-Stammdaten!$D$4)/Stammdaten!$E$4))</f>
        <v>0</v>
      </c>
      <c r="F48" s="92"/>
      <c r="G48" s="14">
        <f>IF(F48="",0,(($F$8/(F48+(IF($F$8&gt;400,0,IF($F$8&lt;=300,0.24,0.14))))-Stammdaten!$D$6)/Stammdaten!$E$6))</f>
        <v>0</v>
      </c>
      <c r="H48" s="42"/>
      <c r="I48" s="14">
        <f>IF(H48="",0,(($H$8/(H48+(IF($H$8&gt;400,0,IF($H$8&lt;=300,0.24,0.14))))-Stammdaten!$D$7)/Stammdaten!$E$7))</f>
        <v>0</v>
      </c>
      <c r="J48" s="92"/>
      <c r="K48" s="14">
        <f>IF(J48="",0,(($J$8/(J48+(IF($J$8&gt;400,0,IF($J$8&lt;=300,0.24,0.14))))-Stammdaten!$D$10)/Stammdaten!$E$10))</f>
        <v>0</v>
      </c>
      <c r="L48" s="43"/>
      <c r="M48" s="44"/>
      <c r="N48" s="42"/>
      <c r="O48" s="14">
        <f>IF(N48="",0,((200/N48)-Stammdaten!$D$21)/Stammdaten!$E$21)</f>
        <v>0</v>
      </c>
      <c r="P48" s="92"/>
      <c r="Q48" s="14">
        <f>IF(P48="",0,((300/P48)-Stammdaten!$D$22)/Stammdaten!$E$22)</f>
        <v>0</v>
      </c>
      <c r="R48" s="42"/>
      <c r="S48" s="14">
        <f>IF(R48="",0,((400/R48)-Stammdaten!$D$23)/Stammdaten!$E$23)</f>
        <v>0</v>
      </c>
      <c r="T48" s="92"/>
      <c r="U48" s="14">
        <f>IF(T48="",0,(SQRT(T48)-Stammdaten!$D$25)/Stammdaten!$E$25)</f>
        <v>0</v>
      </c>
      <c r="V48" s="92"/>
      <c r="W48" s="14">
        <f>IF(V48="",0,(SQRT(V48)-Stammdaten!$D$27)/Stammdaten!$E$27)</f>
        <v>0</v>
      </c>
      <c r="X48" s="42"/>
      <c r="Y48" s="14">
        <f>IF(X48="",0,(SQRT(X48)-Stammdaten!$D$29)/Stammdaten!$E$29)</f>
        <v>0</v>
      </c>
      <c r="Z48" s="42"/>
      <c r="AA48" s="14">
        <f>IF(Z48="",0,(SQRT(Z48)-Stammdaten!$D$32)/Stammdaten!$E$32)</f>
        <v>0</v>
      </c>
      <c r="AB48" s="92"/>
      <c r="AC48" s="14">
        <f>IF(AB48="",0,(SQRT(AB48)-Stammdaten!$D$33)/Stammdaten!$E$33)</f>
        <v>0</v>
      </c>
      <c r="AD48" s="42"/>
      <c r="AE48" s="14">
        <f>IF(AD48="",0,(SQRT(AD48)-Stammdaten!$D$34)/Stammdaten!$E$34)</f>
        <v>0</v>
      </c>
      <c r="AF48" s="133"/>
      <c r="AG48" s="55" t="s">
        <v>58</v>
      </c>
      <c r="AH48" s="57">
        <f>SUM(U45:U56)</f>
        <v>508.10967834333053</v>
      </c>
    </row>
    <row r="49" spans="1:35" ht="18">
      <c r="A49" s="113" t="s">
        <v>90</v>
      </c>
      <c r="B49" s="113" t="s">
        <v>91</v>
      </c>
      <c r="C49" s="113" t="s">
        <v>69</v>
      </c>
      <c r="D49" s="42"/>
      <c r="E49" s="14">
        <f>IF(D49="",0,(($D$8/(D49+(IF($D$8&gt;400,0,IF($D$8&lt;=300,0.24,0.14))))-Stammdaten!$D$4)/Stammdaten!$E$4))</f>
        <v>0</v>
      </c>
      <c r="F49" s="92"/>
      <c r="G49" s="14">
        <f>IF(F49="",0,(($F$8/(F49+(IF($F$8&gt;400,0,IF($F$8&lt;=300,0.24,0.14))))-Stammdaten!$D$6)/Stammdaten!$E$6))</f>
        <v>0</v>
      </c>
      <c r="H49" s="42"/>
      <c r="I49" s="14">
        <f>IF(H49="",0,(($H$8/(H49+(IF($H$8&gt;400,0,IF($H$8&lt;=300,0.24,0.14))))-Stammdaten!$D$7)/Stammdaten!$E$7))</f>
        <v>0</v>
      </c>
      <c r="J49" s="92">
        <v>150.6</v>
      </c>
      <c r="K49" s="14">
        <f>IF(J49="",0,(($J$8/(J49+(IF($J$8&gt;400,0,IF($J$8&lt;=300,0.24,0.14))))-Stammdaten!$D$10)/Stammdaten!$E$10))</f>
        <v>508.32843792270393</v>
      </c>
      <c r="L49" s="43"/>
      <c r="M49" s="44"/>
      <c r="N49" s="42"/>
      <c r="O49" s="14">
        <f>IF(N49="",0,((200/N49)-Stammdaten!$D$21)/Stammdaten!$E$21)</f>
        <v>0</v>
      </c>
      <c r="P49" s="92"/>
      <c r="Q49" s="14">
        <f>IF(P49="",0,((300/P49)-Stammdaten!$D$22)/Stammdaten!$E$22)</f>
        <v>0</v>
      </c>
      <c r="R49" s="42"/>
      <c r="S49" s="14">
        <f>IF(R49="",0,((400/R49)-Stammdaten!$D$23)/Stammdaten!$E$23)</f>
        <v>0</v>
      </c>
      <c r="T49">
        <v>1.0900000000000001</v>
      </c>
      <c r="U49" s="14">
        <v>240</v>
      </c>
      <c r="V49" s="92"/>
      <c r="W49" s="14">
        <f>IF(V49="",0,(SQRT(V49)-Stammdaten!$D$27)/Stammdaten!$E$27)</f>
        <v>0</v>
      </c>
      <c r="X49" s="42"/>
      <c r="Y49" s="14">
        <f>IF(X49="",0,(SQRT(X49)-Stammdaten!$D$29)/Stammdaten!$E$29)</f>
        <v>0</v>
      </c>
      <c r="Z49" s="42"/>
      <c r="AA49" s="14">
        <f>IF(Z49="",0,(SQRT(Z49)-Stammdaten!$D$32)/Stammdaten!$E$32)</f>
        <v>0</v>
      </c>
      <c r="AB49" s="92"/>
      <c r="AC49" s="14">
        <f>IF(AB49="",0,(SQRT(AB49)-Stammdaten!$D$33)/Stammdaten!$E$33)</f>
        <v>0</v>
      </c>
      <c r="AD49" s="42"/>
      <c r="AE49" s="14">
        <f>IF(AD49="",0,(SQRT(AD49)-Stammdaten!$D$34)/Stammdaten!$E$34)</f>
        <v>0</v>
      </c>
      <c r="AF49" s="133"/>
      <c r="AG49" s="55" t="s">
        <v>59</v>
      </c>
      <c r="AH49" s="57">
        <f>SUM(W45:W56)</f>
        <v>883.54425353098293</v>
      </c>
    </row>
    <row r="50" spans="1:35" ht="18">
      <c r="A50" s="113" t="s">
        <v>70</v>
      </c>
      <c r="B50" s="113" t="s">
        <v>71</v>
      </c>
      <c r="C50" s="113" t="s">
        <v>69</v>
      </c>
      <c r="D50" s="42"/>
      <c r="E50" s="14">
        <f>IF(D50="",0,(($D$8/(D50+(IF($D$8&gt;400,0,IF($D$8&lt;=300,0.24,0.14))))-Stammdaten!$D$4)/Stammdaten!$E$4))</f>
        <v>0</v>
      </c>
      <c r="F50" s="92"/>
      <c r="G50" s="14">
        <f>IF(F50="",0,(($F$8/(F50+(IF($F$8&gt;400,0,IF($F$8&lt;=300,0.24,0.14))))-Stammdaten!$D$6)/Stammdaten!$E$6))</f>
        <v>0</v>
      </c>
      <c r="H50" s="42"/>
      <c r="I50" s="14">
        <f>IF(H50="",0,(($H$8/(H50+(IF($H$8&gt;400,0,IF($H$8&lt;=300,0.24,0.14))))-Stammdaten!$D$7)/Stammdaten!$E$7))</f>
        <v>0</v>
      </c>
      <c r="J50" s="92"/>
      <c r="K50" s="14">
        <f>IF(J50="",0,(($J$8/(J50+(IF($J$8&gt;400,0,IF($J$8&lt;=300,0.24,0.14))))-Stammdaten!$D$10)/Stammdaten!$E$10))</f>
        <v>0</v>
      </c>
      <c r="L50" s="43"/>
      <c r="M50" s="44"/>
      <c r="N50" s="42"/>
      <c r="O50" s="14">
        <f>IF(N50="",0,((200/N50)-Stammdaten!$D$21)/Stammdaten!$E$21)</f>
        <v>0</v>
      </c>
      <c r="P50" s="92"/>
      <c r="Q50" s="14">
        <v>0</v>
      </c>
      <c r="R50" s="42"/>
      <c r="S50" s="14">
        <f>IF(R50="",0,((400/R50)-Stammdaten!$D$23)/Stammdaten!$E$23)</f>
        <v>0</v>
      </c>
      <c r="T50" s="92">
        <v>1.1299999999999999</v>
      </c>
      <c r="U50" s="14">
        <f>IF(T50="",0,(SQRT(T50)-Stammdaten!$D$25)/Stammdaten!$E$25)</f>
        <v>268.10967834333053</v>
      </c>
      <c r="V50" s="92"/>
      <c r="W50" s="14">
        <f>IF(V50="",0,(SQRT(V50)-Stammdaten!$D$27)/Stammdaten!$E$27)</f>
        <v>0</v>
      </c>
      <c r="X50" s="92">
        <v>8.31</v>
      </c>
      <c r="Y50" s="14">
        <f>IF(X50="",0,(SQRT(X50)-Stammdaten!$D$29)/Stammdaten!$E$29)</f>
        <v>402.94147263314443</v>
      </c>
      <c r="Z50" s="42"/>
      <c r="AA50" s="14">
        <f>IF(Z50="",0,(SQRT(Z50)-Stammdaten!$D$32)/Stammdaten!$E$32)</f>
        <v>0</v>
      </c>
      <c r="AB50" s="92"/>
      <c r="AC50" s="14">
        <f>IF(AB50="",0,(SQRT(AB50)-Stammdaten!$D$33)/Stammdaten!$E$33)</f>
        <v>0</v>
      </c>
      <c r="AD50" s="42"/>
      <c r="AE50" s="14">
        <f>IF(AD50="",0,(SQRT(AD50)-Stammdaten!$D$34)/Stammdaten!$E$34)</f>
        <v>0</v>
      </c>
      <c r="AF50" s="133"/>
      <c r="AG50" s="55" t="s">
        <v>60</v>
      </c>
      <c r="AH50" s="57">
        <f>SUM(Y45:Y56)</f>
        <v>791.35588930779443</v>
      </c>
    </row>
    <row r="51" spans="1:35" ht="18">
      <c r="A51" s="113" t="s">
        <v>75</v>
      </c>
      <c r="B51" s="113" t="s">
        <v>74</v>
      </c>
      <c r="C51" s="113" t="s">
        <v>69</v>
      </c>
      <c r="D51" s="42"/>
      <c r="E51" s="14">
        <f>IF(D51="",0,(($D$8/(D51+(IF($D$8&gt;400,0,IF($D$8&lt;=300,0.24,0.14))))-Stammdaten!$D$4)/Stammdaten!$E$4))</f>
        <v>0</v>
      </c>
      <c r="F51" s="92"/>
      <c r="G51" s="14">
        <f>IF(F51="",0,(($F$8/(F51+(IF($F$8&gt;400,0,IF($F$8&lt;=300,0.24,0.14))))-Stammdaten!$D$6)/Stammdaten!$E$6))</f>
        <v>0</v>
      </c>
      <c r="H51" s="42"/>
      <c r="I51" s="14">
        <f>IF(H51="",0,(($H$8/(H51+(IF($H$8&gt;400,0,IF($H$8&lt;=300,0.24,0.14))))-Stammdaten!$D$7)/Stammdaten!$E$7))</f>
        <v>0</v>
      </c>
      <c r="J51" s="92"/>
      <c r="K51" s="14">
        <f>IF(J51="",0,(($J$8/(J51+(IF($J$8&gt;400,0,IF($J$8&lt;=300,0.24,0.14))))-Stammdaten!$D$10)/Stammdaten!$E$10))</f>
        <v>0</v>
      </c>
      <c r="L51" s="43"/>
      <c r="M51" s="44"/>
      <c r="N51" s="42"/>
      <c r="O51" s="14">
        <f>IF(N51="",0,((200/N51)-Stammdaten!$D$21)/Stammdaten!$E$21)</f>
        <v>0</v>
      </c>
      <c r="P51" s="92"/>
      <c r="Q51" s="14">
        <f>IF(P51="",0,((300/P51)-Stammdaten!$D$22)/Stammdaten!$E$22)</f>
        <v>0</v>
      </c>
      <c r="R51" s="42"/>
      <c r="S51" s="14">
        <f>IF(R51="",0,((400/R51)-Stammdaten!$D$23)/Stammdaten!$E$23)</f>
        <v>0</v>
      </c>
      <c r="T51" s="92"/>
      <c r="U51" s="14">
        <f>IF(T51="",0,(SQRT(T51)-Stammdaten!$D$25)/Stammdaten!$E$25)</f>
        <v>0</v>
      </c>
      <c r="V51" s="92"/>
      <c r="W51" s="14">
        <f>IF(V51="",0,(SQRT(V51)-Stammdaten!$D$27)/Stammdaten!$E$27)</f>
        <v>0</v>
      </c>
      <c r="X51" s="92"/>
      <c r="Y51" s="14">
        <f>IF(X51="",0,(SQRT(X51)-Stammdaten!$D$29)/Stammdaten!$E$29)</f>
        <v>0</v>
      </c>
      <c r="Z51" s="42"/>
      <c r="AA51" s="14">
        <f>IF(Z51="",0,(SQRT(Z51)-Stammdaten!$D$32)/Stammdaten!$E$32)</f>
        <v>0</v>
      </c>
      <c r="AB51" s="92"/>
      <c r="AC51" s="14">
        <f>IF(AB51="",0,(SQRT(AB51)-Stammdaten!$D$33)/Stammdaten!$E$33)</f>
        <v>0</v>
      </c>
      <c r="AD51" s="42"/>
      <c r="AE51" s="14">
        <f>IF(AD51="",0,(SQRT(AD51)-Stammdaten!$D$34)/Stammdaten!$E$34)</f>
        <v>0</v>
      </c>
      <c r="AF51" s="133"/>
      <c r="AG51" s="56" t="s">
        <v>61</v>
      </c>
      <c r="AH51" s="58">
        <f>SUM(AC45:AC56)</f>
        <v>741.65032367468132</v>
      </c>
    </row>
    <row r="52" spans="1:35" ht="18">
      <c r="A52" s="110" t="s">
        <v>73</v>
      </c>
      <c r="B52" s="110" t="s">
        <v>74</v>
      </c>
      <c r="C52" s="110" t="s">
        <v>69</v>
      </c>
      <c r="D52" s="42"/>
      <c r="E52" s="14">
        <f>IF(D52="",0,(($D$8/(D52+(IF($D$8&gt;400,0,IF($D$8&lt;=300,0.24,0.14))))-Stammdaten!$D$4)/Stammdaten!$E$4))</f>
        <v>0</v>
      </c>
      <c r="F52" s="92"/>
      <c r="G52" s="14">
        <f>IF(F52="",0,(($F$8/(F52+(IF($F$8&gt;400,0,IF($F$8&lt;=300,0.24,0.14))))-Stammdaten!$D$6)/Stammdaten!$E$6))</f>
        <v>0</v>
      </c>
      <c r="H52" s="42"/>
      <c r="I52" s="14">
        <f>IF(H52="",0,(($H$8/(H52+(IF($H$8&gt;400,0,IF($H$8&lt;=300,0.24,0.14))))-Stammdaten!$D$7)/Stammdaten!$E$7))</f>
        <v>0</v>
      </c>
      <c r="J52" s="92"/>
      <c r="K52" s="14">
        <f>IF(J52="",0,(($J$8/(J52+(IF($J$8&gt;400,0,IF($J$8&lt;=300,0.24,0.14))))-Stammdaten!$D$10)/Stammdaten!$E$10))</f>
        <v>0</v>
      </c>
      <c r="L52" s="43"/>
      <c r="M52" s="44"/>
      <c r="N52" s="42"/>
      <c r="O52" s="14">
        <f>IF(N52="",0,((200/N52)-Stammdaten!$D$21)/Stammdaten!$E$21)</f>
        <v>0</v>
      </c>
      <c r="P52" s="42"/>
      <c r="Q52" s="14">
        <f>IF(P52="",0,((300/P52)-Stammdaten!$D$22)/Stammdaten!$E$22)</f>
        <v>0</v>
      </c>
      <c r="R52" s="42"/>
      <c r="S52" s="14">
        <f>IF(R52="",0,((400/R52)-Stammdaten!$D$23)/Stammdaten!$E$23)</f>
        <v>0</v>
      </c>
      <c r="T52" s="92"/>
      <c r="U52" s="14">
        <f>IF(T52="",0,(SQRT(T52)-Stammdaten!$D$25)/Stammdaten!$E$25)</f>
        <v>0</v>
      </c>
      <c r="V52" s="92"/>
      <c r="W52" s="14">
        <f>IF(V52="",0,(SQRT(V52)-Stammdaten!$D$27)/Stammdaten!$E$27)</f>
        <v>0</v>
      </c>
      <c r="X52" s="92"/>
      <c r="Y52" s="14">
        <f>IF(X52="",0,(SQRT(X52)-Stammdaten!$D$29)/Stammdaten!$E$29)</f>
        <v>0</v>
      </c>
      <c r="Z52" s="42"/>
      <c r="AA52" s="14">
        <f>IF(Z52="",0,(SQRT(Z52)-Stammdaten!$D$32)/Stammdaten!$E$32)</f>
        <v>0</v>
      </c>
      <c r="AB52" s="92"/>
      <c r="AC52" s="14">
        <f>IF(AB52="",0,(SQRT(AB52)-Stammdaten!$D$33)/Stammdaten!$E$33)</f>
        <v>0</v>
      </c>
      <c r="AD52" s="42"/>
      <c r="AE52" s="14">
        <f>IF(AD52="",0,(SQRT(AD52)-Stammdaten!$D$34)/Stammdaten!$E$34)</f>
        <v>0</v>
      </c>
      <c r="AF52" s="133"/>
    </row>
    <row r="53" spans="1:35" ht="18">
      <c r="A53" s="113" t="s">
        <v>72</v>
      </c>
      <c r="B53" s="113" t="s">
        <v>92</v>
      </c>
      <c r="C53" s="113" t="s">
        <v>69</v>
      </c>
      <c r="D53" s="42"/>
      <c r="E53" s="14">
        <f>IF(D53="",0,(($D$8/(D53+(IF($D$8&gt;400,0,IF($D$8&lt;=300,0.24,0.14))))-Stammdaten!$D$4)/Stammdaten!$E$4))</f>
        <v>0</v>
      </c>
      <c r="F53" s="92"/>
      <c r="G53" s="14">
        <f>IF(F53="",0,(($F$8/(F53+(IF($F$8&gt;400,0,IF($F$8&lt;=300,0.24,0.14))))-Stammdaten!$D$6)/Stammdaten!$E$6))</f>
        <v>0</v>
      </c>
      <c r="H53" s="42"/>
      <c r="I53" s="14">
        <f>IF(H53="",0,(($H$8/(H53+(IF($H$8&gt;400,0,IF($H$8&lt;=300,0.24,0.14))))-Stammdaten!$D$7)/Stammdaten!$E$7))</f>
        <v>0</v>
      </c>
      <c r="J53" s="92"/>
      <c r="K53" s="14">
        <f>IF(J53="",0,(($J$8/(J53+(IF($J$8&gt;400,0,IF($J$8&lt;=300,0.24,0.14))))-Stammdaten!$D$10)/Stammdaten!$E$10))</f>
        <v>0</v>
      </c>
      <c r="L53" s="43"/>
      <c r="M53" s="44"/>
      <c r="N53" s="42"/>
      <c r="O53" s="14">
        <f>IF(N53="",0,((200/N53)-Stammdaten!$D$21)/Stammdaten!$E$21)</f>
        <v>0</v>
      </c>
      <c r="P53" s="42"/>
      <c r="Q53" s="14">
        <f>IF(P53="",0,((300/P53)-Stammdaten!$D$22)/Stammdaten!$E$22)</f>
        <v>0</v>
      </c>
      <c r="R53" s="42"/>
      <c r="S53" s="14">
        <f>IF(R53="",0,((400/R53)-Stammdaten!$D$23)/Stammdaten!$E$23)</f>
        <v>0</v>
      </c>
      <c r="T53" s="42"/>
      <c r="U53" s="14">
        <f>IF(T53="",0,(SQRT(T53)-Stammdaten!$D$25)/Stammdaten!$E$25)</f>
        <v>0</v>
      </c>
      <c r="V53" s="92"/>
      <c r="W53" s="14">
        <f>IF(V53="",0,(SQRT(V53)-Stammdaten!$D$27)/Stammdaten!$E$27)</f>
        <v>0</v>
      </c>
      <c r="X53" s="92">
        <v>7.98</v>
      </c>
      <c r="Y53" s="14">
        <f>IF(X53="",0,(SQRT(X53)-Stammdaten!$D$29)/Stammdaten!$E$29)</f>
        <v>388.41441667465</v>
      </c>
      <c r="Z53" s="42"/>
      <c r="AA53" s="14">
        <f>IF(Z53="",0,(SQRT(Z53)-Stammdaten!$D$32)/Stammdaten!$E$32)</f>
        <v>0</v>
      </c>
      <c r="AB53" s="92">
        <v>28</v>
      </c>
      <c r="AC53" s="14">
        <f>IF(AB53="",0,(SQRT(AB53)-Stammdaten!$D$33)/Stammdaten!$E$33)</f>
        <v>373.10901079202898</v>
      </c>
      <c r="AD53" s="42"/>
      <c r="AE53" s="14">
        <f>IF(AD53="",0,(SQRT(AD53)-Stammdaten!$D$34)/Stammdaten!$E$34)</f>
        <v>0</v>
      </c>
      <c r="AF53" s="133" t="s">
        <v>331</v>
      </c>
      <c r="AG53" s="55" t="s">
        <v>62</v>
      </c>
      <c r="AH53" s="59">
        <f>SUM(AH45:AH51)</f>
        <v>5363.201225358016</v>
      </c>
      <c r="AI53" s="111" t="s">
        <v>69</v>
      </c>
    </row>
    <row r="54" spans="1:35" ht="18">
      <c r="A54" s="113" t="s">
        <v>93</v>
      </c>
      <c r="B54" s="113" t="s">
        <v>68</v>
      </c>
      <c r="C54" s="113" t="s">
        <v>69</v>
      </c>
      <c r="D54" s="99"/>
      <c r="E54" s="85">
        <f>IF(D54="",0,(($D$8/(D54+(IF($D$8&gt;400,0,IF($D$8&lt;=300,0.24,0.14))))-Stammdaten!$D$4)/Stammdaten!$E$4))</f>
        <v>0</v>
      </c>
      <c r="F54" s="100"/>
      <c r="G54" s="85">
        <f>IF(F54="",0,(($F$8/(F54+(IF($F$8&gt;400,0,IF($F$8&lt;=300,0.24,0.14))))-Stammdaten!$D$6)/Stammdaten!$E$6))</f>
        <v>0</v>
      </c>
      <c r="H54" s="99"/>
      <c r="I54" s="85">
        <f>IF(H54="",0,(($H$8/(H54+(IF($H$8&gt;400,0,IF($H$8&lt;=300,0.24,0.14))))-Stammdaten!$D$7)/Stammdaten!$E$7))</f>
        <v>0</v>
      </c>
      <c r="J54" s="100"/>
      <c r="K54" s="85">
        <f>IF(J54="",0,(($J$8/(J54+(IF($J$8&gt;400,0,IF($J$8&lt;=300,0.24,0.14))))-Stammdaten!$D$10)/Stammdaten!$E$10))</f>
        <v>0</v>
      </c>
      <c r="L54" s="101"/>
      <c r="M54" s="102"/>
      <c r="N54" s="99"/>
      <c r="O54" s="85">
        <f>IF(N54="",0,((200/N54)-Stammdaten!$D$21)/Stammdaten!$E$21)</f>
        <v>0</v>
      </c>
      <c r="P54" s="99"/>
      <c r="Q54" s="85">
        <f>IF(P54="",0,((300/P54)-Stammdaten!$D$22)/Stammdaten!$E$22)</f>
        <v>0</v>
      </c>
      <c r="R54" s="99"/>
      <c r="S54" s="85">
        <f>IF(R54="",0,((400/R54)-Stammdaten!$D$23)/Stammdaten!$E$23)</f>
        <v>0</v>
      </c>
      <c r="T54" s="99"/>
      <c r="U54" s="85">
        <f>IF(T54="",0,(SQRT(T54)-Stammdaten!$D$25)/Stammdaten!$E$25)</f>
        <v>0</v>
      </c>
      <c r="V54" s="100"/>
      <c r="W54" s="85">
        <f>IF(V54="",0,(SQRT(V54)-Stammdaten!$D$27)/Stammdaten!$E$27)</f>
        <v>0</v>
      </c>
      <c r="X54" s="100"/>
      <c r="Y54" s="85">
        <f>IF(X54="",0,(SQRT(X54)-Stammdaten!$D$29)/Stammdaten!$E$29)</f>
        <v>0</v>
      </c>
      <c r="Z54" s="99"/>
      <c r="AA54" s="85">
        <f>IF(Z54="",0,(SQRT(Z54)-Stammdaten!$D$32)/Stammdaten!$E$32)</f>
        <v>0</v>
      </c>
      <c r="AB54" s="100"/>
      <c r="AC54" s="85">
        <f>IF(AB54="",0,(SQRT(AB54)-Stammdaten!$D$33)/Stammdaten!$E$33)</f>
        <v>0</v>
      </c>
      <c r="AD54" s="42"/>
      <c r="AE54" s="14">
        <f>IF(AD54="",0,(SQRT(AD54)-Stammdaten!$D$34)/Stammdaten!$E$34)</f>
        <v>0</v>
      </c>
      <c r="AF54" s="133"/>
    </row>
    <row r="55" spans="1:35" ht="18">
      <c r="A55" s="110" t="s">
        <v>323</v>
      </c>
      <c r="B55" s="110" t="s">
        <v>269</v>
      </c>
      <c r="C55" s="110" t="s">
        <v>69</v>
      </c>
      <c r="D55" s="42"/>
      <c r="E55" s="104">
        <f>IF(D55="",0,(($D$8/(D55+(IF($D$8&gt;400,0,IF($D$8&lt;=300,0.24,0.14))))-Stammdaten!$D$4)/Stammdaten!$E$4))</f>
        <v>0</v>
      </c>
      <c r="F55" s="92"/>
      <c r="G55" s="104">
        <f>IF(F55="",0,(($F$8/(F55+(IF($F$8&gt;400,0,IF($F$8&lt;=300,0.24,0.14))))-Stammdaten!$D$6)/Stammdaten!$E$6))</f>
        <v>0</v>
      </c>
      <c r="H55" s="42"/>
      <c r="I55" s="104">
        <f>IF(H55="",0,(($H$8/(H55+(IF($H$8&gt;400,0,IF($H$8&lt;=300,0.24,0.14))))-Stammdaten!$D$7)/Stammdaten!$E$7))</f>
        <v>0</v>
      </c>
      <c r="J55" s="92">
        <v>184.2</v>
      </c>
      <c r="K55" s="104">
        <f>IF(J55="",0,(($J$8/(J55+(IF($J$8&gt;400,0,IF($J$8&lt;=300,0.24,0.14))))-Stammdaten!$D$10)/Stammdaten!$E$10))</f>
        <v>358.56341890324842</v>
      </c>
      <c r="L55" s="43"/>
      <c r="M55" s="44"/>
      <c r="N55" s="42"/>
      <c r="O55" s="104">
        <f>IF(N55="",0,((200/N55)-Stammdaten!$D$21)/Stammdaten!$E$21)</f>
        <v>0</v>
      </c>
      <c r="P55" s="42"/>
      <c r="Q55" s="104">
        <f>IF(P55="",0,((300/P55)-Stammdaten!$D$22)/Stammdaten!$E$22)</f>
        <v>0</v>
      </c>
      <c r="R55" s="42"/>
      <c r="S55" s="104">
        <f>IF(R55="",0,((400/R55)-Stammdaten!$D$23)/Stammdaten!$E$23)</f>
        <v>0</v>
      </c>
      <c r="T55" s="42"/>
      <c r="U55" s="104">
        <f>IF(T55="",0,(SQRT(T55)-Stammdaten!$D$25)/Stammdaten!$E$25)</f>
        <v>0</v>
      </c>
      <c r="V55" s="92"/>
      <c r="W55" s="104">
        <f>IF(V55="",0,(SQRT(V55)-Stammdaten!$D$27)/Stammdaten!$E$27)</f>
        <v>0</v>
      </c>
      <c r="X55" s="92"/>
      <c r="Y55" s="104">
        <f>IF(X55="",0,(SQRT(X55)-Stammdaten!$D$29)/Stammdaten!$E$29)</f>
        <v>0</v>
      </c>
      <c r="Z55" s="42"/>
      <c r="AA55" s="104">
        <f>IF(Z55="",0,(SQRT(Z55)-Stammdaten!$D$32)/Stammdaten!$E$32)</f>
        <v>0</v>
      </c>
      <c r="AB55" s="92">
        <v>27.5</v>
      </c>
      <c r="AC55" s="104">
        <f>IF(AB55="",0,(SQRT(AB55)-Stammdaten!$D$33)/Stammdaten!$E$33)</f>
        <v>368.54131288265233</v>
      </c>
      <c r="AD55" s="42"/>
      <c r="AE55" s="14">
        <f>IF(AD55="",0,(SQRT(AD55)-Stammdaten!$D$34)/Stammdaten!$E$34)</f>
        <v>0</v>
      </c>
      <c r="AF55" s="133"/>
    </row>
    <row r="56" spans="1:35" ht="18.75" thickBot="1">
      <c r="A56" s="94"/>
      <c r="B56" s="51"/>
      <c r="C56" s="95"/>
      <c r="D56" s="52"/>
      <c r="E56" s="76">
        <f>IF(D56="",0,(($D$8/(D56+(IF($D$8&gt;400,0,IF($D$8&lt;=300,0.24,0.14))))-Stammdaten!$D$4)/Stammdaten!$E$4))</f>
        <v>0</v>
      </c>
      <c r="F56" s="93"/>
      <c r="G56" s="76">
        <f>IF(F56="",0,(($F$8/(F56+(IF($F$8&gt;400,0,IF($F$8&lt;=300,0.24,0.14))))-Stammdaten!$D$6)/Stammdaten!$E$6))</f>
        <v>0</v>
      </c>
      <c r="H56" s="52"/>
      <c r="I56" s="76">
        <f>IF(H56="",0,(($H$8/(H56+(IF($H$8&gt;400,0,IF($H$8&lt;=300,0.24,0.14))))-Stammdaten!$D$7)/Stammdaten!$E$7))</f>
        <v>0</v>
      </c>
      <c r="J56" s="93"/>
      <c r="K56" s="76">
        <f>IF(J56="",0,(($J$8/(J56+(IF($J$8&gt;400,0,IF($J$8&lt;=300,0.24,0.14))))-Stammdaten!$D$10)/Stammdaten!$E$10))</f>
        <v>0</v>
      </c>
      <c r="L56" s="53"/>
      <c r="M56" s="54"/>
      <c r="N56" s="52"/>
      <c r="O56" s="76">
        <f>IF(N56="",0,((200/N56)-Stammdaten!$D$21)/Stammdaten!$E$21)</f>
        <v>0</v>
      </c>
      <c r="P56" s="52"/>
      <c r="Q56" s="76">
        <f>IF(P56="",0,((300/P56)-Stammdaten!$D$22)/Stammdaten!$E$22)</f>
        <v>0</v>
      </c>
      <c r="R56" s="52"/>
      <c r="S56" s="76">
        <f>IF(R56="",0,((400/R56)-Stammdaten!$D$23)/Stammdaten!$E$23)</f>
        <v>0</v>
      </c>
      <c r="T56" s="52"/>
      <c r="U56" s="76">
        <f>IF(T56="",0,(SQRT(T56)-Stammdaten!$D$25)/Stammdaten!$E$25)</f>
        <v>0</v>
      </c>
      <c r="V56" s="93"/>
      <c r="W56" s="76">
        <f>IF(V56="",0,(SQRT(V56)-Stammdaten!$D$27)/Stammdaten!$E$27)</f>
        <v>0</v>
      </c>
      <c r="X56" s="93"/>
      <c r="Y56" s="76">
        <f>IF(X56="",0,(SQRT(X56)-Stammdaten!$D$29)/Stammdaten!$E$29)</f>
        <v>0</v>
      </c>
      <c r="Z56" s="52"/>
      <c r="AA56" s="76">
        <f>IF(Z56="",0,(SQRT(Z56)-Stammdaten!$D$32)/Stammdaten!$E$32)</f>
        <v>0</v>
      </c>
      <c r="AB56" s="93"/>
      <c r="AC56" s="76">
        <f>IF(AB56="",0,(SQRT(AB56)-Stammdaten!$D$33)/Stammdaten!$E$33)</f>
        <v>0</v>
      </c>
      <c r="AD56" s="42"/>
      <c r="AE56" s="14">
        <f>IF(AD56="",0,(SQRT(AD56)-Stammdaten!$D$34)/Stammdaten!$E$34)</f>
        <v>0</v>
      </c>
      <c r="AF56" s="133"/>
    </row>
    <row r="57" spans="1:35" ht="18">
      <c r="A57" s="112" t="s">
        <v>207</v>
      </c>
      <c r="B57" s="112" t="s">
        <v>208</v>
      </c>
      <c r="C57" s="112" t="s">
        <v>209</v>
      </c>
      <c r="D57" s="38"/>
      <c r="E57" s="25">
        <f>IF(D57="",0,(($D$8/(D57+(IF($D$8&gt;400,0,IF($D$8&lt;=300,0.24,0.14))))-Stammdaten!$D$4)/Stammdaten!$E$4))</f>
        <v>0</v>
      </c>
      <c r="F57" s="69">
        <v>11.67</v>
      </c>
      <c r="G57" s="25">
        <f>IF(F57="",0,(($F$8/(F57+(IF($F$8&gt;400,0,IF($F$8&lt;=300,0.24,0.14))))-Stammdaten!$D$6)/Stammdaten!$E$6))</f>
        <v>348.36806350660254</v>
      </c>
      <c r="H57" s="26"/>
      <c r="I57" s="25">
        <f>IF(H57="",0,(($H$8/(H57+(IF($H$8&gt;400,0,IF($H$8&lt;=300,0.24,0.14))))-Stammdaten!$D$7)/Stammdaten!$E$7))</f>
        <v>0</v>
      </c>
      <c r="J57" s="26"/>
      <c r="K57" s="25">
        <f>IF(J57="",0,(($J$8/(J57+(IF($J$8&gt;400,0,IF($J$8&lt;=300,0.24,0.14))))-Stammdaten!$D$10)/Stammdaten!$E$10))</f>
        <v>0</v>
      </c>
      <c r="L57" s="29"/>
      <c r="M57" s="30"/>
      <c r="N57" s="38"/>
      <c r="O57" s="25">
        <f>IF(N57="",0,((200/N57)-Stammdaten!$D$21)/Stammdaten!$E$21)</f>
        <v>0</v>
      </c>
      <c r="P57" s="105">
        <v>45.81</v>
      </c>
      <c r="Q57" s="25">
        <f>IF(P57="",0,((300/P57)-Stammdaten!$D$22)/Stammdaten!$E$22)</f>
        <v>772.96620428251072</v>
      </c>
      <c r="R57" s="38"/>
      <c r="S57" s="25">
        <f>IF(R57="",0,((400/R57)-Stammdaten!$D$23)/Stammdaten!$E$23)</f>
        <v>0</v>
      </c>
      <c r="T57" s="38">
        <v>1.33</v>
      </c>
      <c r="U57" s="25">
        <f>IF(T57="",0,(SQRT(T57)-Stammdaten!$D$25)/Stammdaten!$E$25)</f>
        <v>400.81802862805824</v>
      </c>
      <c r="V57" s="38"/>
      <c r="W57" s="25">
        <f>IF(V57="",0,(SQRT(V57)-Stammdaten!$D$27)/Stammdaten!$E$27)</f>
        <v>0</v>
      </c>
      <c r="X57" s="38"/>
      <c r="Y57" s="25">
        <f>IF(X57="",0,(SQRT(X57)-Stammdaten!$D$29)/Stammdaten!$E$29)</f>
        <v>0</v>
      </c>
      <c r="Z57" s="38"/>
      <c r="AA57" s="25">
        <f>IF(Z57="",0,(SQRT(Z57)-Stammdaten!$D$32)/Stammdaten!$E$32)</f>
        <v>0</v>
      </c>
      <c r="AB57" s="38"/>
      <c r="AC57" s="25">
        <f>IF(AB57="",0,(SQRT(AB57)-Stammdaten!$D$33)/Stammdaten!$E$33)</f>
        <v>0</v>
      </c>
      <c r="AD57" s="42"/>
      <c r="AE57" s="14">
        <f>IF(AD57="",0,(SQRT(AD57)-Stammdaten!$D$34)/Stammdaten!$E$34)</f>
        <v>0</v>
      </c>
      <c r="AF57" s="133"/>
      <c r="AG57" s="55" t="s">
        <v>56</v>
      </c>
      <c r="AH57" s="57">
        <f>SUM(G57:G68)</f>
        <v>720.54821267470334</v>
      </c>
    </row>
    <row r="58" spans="1:35" ht="18">
      <c r="A58" s="113" t="s">
        <v>210</v>
      </c>
      <c r="B58" s="113" t="s">
        <v>211</v>
      </c>
      <c r="C58" s="113" t="s">
        <v>209</v>
      </c>
      <c r="D58" s="42"/>
      <c r="E58" s="14">
        <f>IF(D58="",0,(($D$8/(D58+(IF($D$8&gt;400,0,IF($D$8&lt;=300,0.24,0.14))))-Stammdaten!$D$4)/Stammdaten!$E$4))</f>
        <v>0</v>
      </c>
      <c r="F58" s="92">
        <v>11.38</v>
      </c>
      <c r="G58" s="14">
        <f>IF(F58="",0,(($F$8/(F58+(IF($F$8&gt;400,0,IF($F$8&lt;=300,0.24,0.14))))-Stammdaten!$D$6)/Stammdaten!$E$6))</f>
        <v>372.18014916810085</v>
      </c>
      <c r="H58" s="42"/>
      <c r="I58" s="14">
        <f>IF(H58="",0,(($H$8/(H58+(IF($H$8&gt;400,0,IF($H$8&lt;=300,0.24,0.14))))-Stammdaten!$D$7)/Stammdaten!$E$7))</f>
        <v>0</v>
      </c>
      <c r="J58" s="92">
        <v>154.80000000000001</v>
      </c>
      <c r="K58" s="14">
        <f>IF(J58="",0,(($J$8/(J58+(IF($J$8&gt;400,0,IF($J$8&lt;=300,0.24,0.14))))-Stammdaten!$D$10)/Stammdaten!$E$10))</f>
        <v>486.05234255498442</v>
      </c>
      <c r="L58" s="43"/>
      <c r="M58" s="44"/>
      <c r="N58" s="42"/>
      <c r="O58" s="14">
        <f>IF(N58="",0,((200/N58)-Stammdaten!$D$21)/Stammdaten!$E$21)</f>
        <v>0</v>
      </c>
      <c r="P58" s="92"/>
      <c r="Q58" s="14">
        <f>IF(P58="",0,((300/P58)-Stammdaten!$D$22)/Stammdaten!$E$22)</f>
        <v>0</v>
      </c>
      <c r="R58" s="42"/>
      <c r="S58" s="14">
        <f>IF(R58="",0,((400/R58)-Stammdaten!$D$23)/Stammdaten!$E$23)</f>
        <v>0</v>
      </c>
      <c r="T58" s="92"/>
      <c r="U58" s="14">
        <f>IF(T58="",0,(SQRT(T58)-Stammdaten!$D$25)/Stammdaten!$E$25)</f>
        <v>0</v>
      </c>
      <c r="V58" s="42">
        <v>3.46</v>
      </c>
      <c r="W58" s="14">
        <f>IF(V58="",0,(SQRT(V58)-Stammdaten!$D$27)/Stammdaten!$E$27)</f>
        <v>368.56130950664783</v>
      </c>
      <c r="X58" s="42"/>
      <c r="Y58" s="14">
        <f>IF(X58="",0,(SQRT(X58)-Stammdaten!$D$29)/Stammdaten!$E$29)</f>
        <v>0</v>
      </c>
      <c r="Z58" s="42"/>
      <c r="AA58" s="14">
        <f>IF(Z58="",0,(SQRT(Z58)-Stammdaten!$D$32)/Stammdaten!$E$32)</f>
        <v>0</v>
      </c>
      <c r="AB58" s="42"/>
      <c r="AC58" s="14">
        <f>IF(AB58="",0,(SQRT(AB58)-Stammdaten!$D$33)/Stammdaten!$E$33)</f>
        <v>0</v>
      </c>
      <c r="AD58" s="42"/>
      <c r="AE58" s="14">
        <f>IF(AD58="",0,(SQRT(AD58)-Stammdaten!$D$34)/Stammdaten!$E$34)</f>
        <v>0</v>
      </c>
      <c r="AF58" s="133"/>
      <c r="AG58" s="55" t="s">
        <v>30</v>
      </c>
      <c r="AH58" s="57">
        <f>SUM(K57:K68)</f>
        <v>811.36408540880029</v>
      </c>
    </row>
    <row r="59" spans="1:35" ht="18">
      <c r="A59" s="113" t="s">
        <v>212</v>
      </c>
      <c r="B59" s="113" t="s">
        <v>213</v>
      </c>
      <c r="C59" s="113" t="s">
        <v>209</v>
      </c>
      <c r="D59" s="42"/>
      <c r="E59" s="14">
        <f>IF(D59="",0,(($D$8/(D59+(IF($D$8&gt;400,0,IF($D$8&lt;=300,0.24,0.14))))-Stammdaten!$D$4)/Stammdaten!$E$4))</f>
        <v>0</v>
      </c>
      <c r="F59" s="92"/>
      <c r="G59" s="14">
        <f>IF(F59="",0,(($F$8/(F59+(IF($F$8&gt;400,0,IF($F$8&lt;=300,0.24,0.14))))-Stammdaten!$D$6)/Stammdaten!$E$6))</f>
        <v>0</v>
      </c>
      <c r="H59" s="42"/>
      <c r="I59" s="14">
        <f>IF(H59="",0,(($H$8/(H59+(IF($H$8&gt;400,0,IF($H$8&lt;=300,0.24,0.14))))-Stammdaten!$D$7)/Stammdaten!$E$7))</f>
        <v>0</v>
      </c>
      <c r="J59" s="92"/>
      <c r="K59" s="14">
        <f>IF(J59="",0,(($J$8/(J59+(IF($J$8&gt;400,0,IF($J$8&lt;=300,0.24,0.14))))-Stammdaten!$D$10)/Stammdaten!$E$10))</f>
        <v>0</v>
      </c>
      <c r="L59" s="43"/>
      <c r="M59" s="44"/>
      <c r="N59" s="42"/>
      <c r="O59" s="14">
        <f>IF(N59="",0,((200/N59)-Stammdaten!$D$21)/Stammdaten!$E$21)</f>
        <v>0</v>
      </c>
      <c r="P59" s="92"/>
      <c r="Q59" s="14">
        <f>IF(P59="",0,((300/P59)-Stammdaten!$D$22)/Stammdaten!$E$22)</f>
        <v>0</v>
      </c>
      <c r="R59" s="42"/>
      <c r="S59" s="14">
        <f>IF(R59="",0,((400/R59)-Stammdaten!$D$23)/Stammdaten!$E$23)</f>
        <v>0</v>
      </c>
      <c r="T59" s="92"/>
      <c r="U59" s="14">
        <f>IF(T59="",0,(SQRT(T59)-Stammdaten!$D$25)/Stammdaten!$E$25)</f>
        <v>0</v>
      </c>
      <c r="V59" s="92">
        <v>3.34</v>
      </c>
      <c r="W59" s="14">
        <f>IF(V59="",0,(SQRT(V59)-Stammdaten!$D$27)/Stammdaten!$E$27)</f>
        <v>352.91667704312823</v>
      </c>
      <c r="X59" s="42"/>
      <c r="Y59" s="14">
        <f>IF(X59="",0,(SQRT(X59)-Stammdaten!$D$29)/Stammdaten!$E$29)</f>
        <v>0</v>
      </c>
      <c r="Z59" s="42"/>
      <c r="AA59" s="14">
        <f>IF(Z59="",0,(SQRT(Z59)-Stammdaten!$D$32)/Stammdaten!$E$32)</f>
        <v>0</v>
      </c>
      <c r="AB59" s="42"/>
      <c r="AC59" s="14">
        <f>IF(AB59="",0,(SQRT(AB59)-Stammdaten!$D$33)/Stammdaten!$E$33)</f>
        <v>0</v>
      </c>
      <c r="AD59" s="42"/>
      <c r="AE59" s="14">
        <f>IF(AD59="",0,(SQRT(AD59)-Stammdaten!$D$34)/Stammdaten!$E$34)</f>
        <v>0</v>
      </c>
      <c r="AF59" s="133"/>
      <c r="AG59" s="55" t="s">
        <v>57</v>
      </c>
      <c r="AH59" s="57">
        <f>SUM(Q57:Q68)</f>
        <v>772.96620428251072</v>
      </c>
    </row>
    <row r="60" spans="1:35" ht="18">
      <c r="A60" s="113" t="s">
        <v>151</v>
      </c>
      <c r="B60" s="113" t="s">
        <v>214</v>
      </c>
      <c r="C60" s="113" t="s">
        <v>209</v>
      </c>
      <c r="D60" s="42"/>
      <c r="E60" s="14">
        <f>IF(D60="",0,(($D$8/(D60+(IF($D$8&gt;400,0,IF($D$8&lt;=300,0.24,0.14))))-Stammdaten!$D$4)/Stammdaten!$E$4))</f>
        <v>0</v>
      </c>
      <c r="F60" s="92"/>
      <c r="G60" s="14">
        <f>IF(F60="",0,(($F$8/(F60+(IF($F$8&gt;400,0,IF($F$8&lt;=300,0.24,0.14))))-Stammdaten!$D$6)/Stammdaten!$E$6))</f>
        <v>0</v>
      </c>
      <c r="H60" s="42"/>
      <c r="I60" s="14">
        <f>IF(H60="",0,(($H$8/(H60+(IF($H$8&gt;400,0,IF($H$8&lt;=300,0.24,0.14))))-Stammdaten!$D$7)/Stammdaten!$E$7))</f>
        <v>0</v>
      </c>
      <c r="J60" s="92">
        <v>193.8</v>
      </c>
      <c r="K60" s="14">
        <f>IF(J60="",0,(($J$8/(J60+(IF($J$8&gt;400,0,IF($J$8&lt;=300,0.24,0.14))))-Stammdaten!$D$10)/Stammdaten!$E$10))</f>
        <v>325.31174285381593</v>
      </c>
      <c r="L60" s="43"/>
      <c r="M60" s="44"/>
      <c r="N60" s="42"/>
      <c r="O60" s="14">
        <f>IF(N60="",0,((200/N60)-Stammdaten!$D$21)/Stammdaten!$E$21)</f>
        <v>0</v>
      </c>
      <c r="P60" s="92"/>
      <c r="Q60" s="14">
        <f>IF(P60="",0,((300/P60)-Stammdaten!$D$22)/Stammdaten!$E$22)</f>
        <v>0</v>
      </c>
      <c r="R60" s="42"/>
      <c r="S60" s="14">
        <f>IF(R60="",0,((400/R60)-Stammdaten!$D$23)/Stammdaten!$E$23)</f>
        <v>0</v>
      </c>
      <c r="T60" s="92"/>
      <c r="U60" s="14">
        <f>IF(T60="",0,(SQRT(T60)-Stammdaten!$D$25)/Stammdaten!$E$25)</f>
        <v>0</v>
      </c>
      <c r="V60" s="92"/>
      <c r="W60" s="14">
        <f>IF(V60="",0,(SQRT(V60)-Stammdaten!$D$27)/Stammdaten!$E$27)</f>
        <v>0</v>
      </c>
      <c r="X60" s="42"/>
      <c r="Y60" s="14">
        <f>IF(X60="",0,(SQRT(X60)-Stammdaten!$D$29)/Stammdaten!$E$29)</f>
        <v>0</v>
      </c>
      <c r="Z60" s="42"/>
      <c r="AA60" s="14">
        <f>IF(Z60="",0,(SQRT(Z60)-Stammdaten!$D$32)/Stammdaten!$E$32)</f>
        <v>0</v>
      </c>
      <c r="AB60" s="92"/>
      <c r="AC60" s="14">
        <f>IF(AB60="",0,(SQRT(AB60)-Stammdaten!$D$33)/Stammdaten!$E$33)</f>
        <v>0</v>
      </c>
      <c r="AD60" s="42"/>
      <c r="AE60" s="14">
        <f>IF(AD60="",0,(SQRT(AD60)-Stammdaten!$D$34)/Stammdaten!$E$34)</f>
        <v>0</v>
      </c>
      <c r="AF60" s="133"/>
      <c r="AG60" s="55" t="s">
        <v>58</v>
      </c>
      <c r="AH60" s="57">
        <f>SUM(U57:U68)</f>
        <v>696.3553560386415</v>
      </c>
    </row>
    <row r="61" spans="1:35" ht="18">
      <c r="A61" s="113" t="s">
        <v>215</v>
      </c>
      <c r="B61" s="113" t="s">
        <v>216</v>
      </c>
      <c r="C61" s="113" t="s">
        <v>209</v>
      </c>
      <c r="D61" s="42"/>
      <c r="E61" s="14">
        <f>IF(D61="",0,(($D$8/(D61+(IF($D$8&gt;400,0,IF($D$8&lt;=300,0.24,0.14))))-Stammdaten!$D$4)/Stammdaten!$E$4))</f>
        <v>0</v>
      </c>
      <c r="F61" s="92"/>
      <c r="G61" s="14">
        <f>IF(F61="",0,(($F$8/(F61+(IF($F$8&gt;400,0,IF($F$8&lt;=300,0.24,0.14))))-Stammdaten!$D$6)/Stammdaten!$E$6))</f>
        <v>0</v>
      </c>
      <c r="H61" s="42"/>
      <c r="I61" s="14">
        <f>IF(H61="",0,(($H$8/(H61+(IF($H$8&gt;400,0,IF($H$8&lt;=300,0.24,0.14))))-Stammdaten!$D$7)/Stammdaten!$E$7))</f>
        <v>0</v>
      </c>
      <c r="J61" s="92"/>
      <c r="K61" s="14">
        <f>IF(J61="",0,(($J$8/(J61+(IF($J$8&gt;400,0,IF($J$8&lt;=300,0.24,0.14))))-Stammdaten!$D$10)/Stammdaten!$E$10))</f>
        <v>0</v>
      </c>
      <c r="L61" s="43"/>
      <c r="M61" s="44"/>
      <c r="N61" s="42"/>
      <c r="O61" s="14">
        <f>IF(N61="",0,((200/N61)-Stammdaten!$D$21)/Stammdaten!$E$21)</f>
        <v>0</v>
      </c>
      <c r="P61" s="92"/>
      <c r="Q61" s="14">
        <f>IF(P61="",0,((300/P61)-Stammdaten!$D$22)/Stammdaten!$E$22)</f>
        <v>0</v>
      </c>
      <c r="R61" s="42"/>
      <c r="S61" s="14">
        <f>IF(R61="",0,((400/R61)-Stammdaten!$D$23)/Stammdaten!$E$23)</f>
        <v>0</v>
      </c>
      <c r="T61" s="92">
        <v>1.17</v>
      </c>
      <c r="U61" s="14">
        <f>IF(T61="",0,(SQRT(T61)-Stammdaten!$D$25)/Stammdaten!$E$25)</f>
        <v>295.5373274105832</v>
      </c>
      <c r="V61" s="92"/>
      <c r="W61" s="14">
        <f>IF(V61="",0,(SQRT(V61)-Stammdaten!$D$27)/Stammdaten!$E$27)</f>
        <v>0</v>
      </c>
      <c r="X61" s="42"/>
      <c r="Y61" s="14">
        <f>IF(X61="",0,(SQRT(X61)-Stammdaten!$D$29)/Stammdaten!$E$29)</f>
        <v>0</v>
      </c>
      <c r="Z61" s="42"/>
      <c r="AA61" s="14">
        <f>IF(Z61="",0,(SQRT(Z61)-Stammdaten!$D$32)/Stammdaten!$E$32)</f>
        <v>0</v>
      </c>
      <c r="AB61" s="92"/>
      <c r="AC61" s="14">
        <f>IF(AB61="",0,(SQRT(AB61)-Stammdaten!$D$33)/Stammdaten!$E$33)</f>
        <v>0</v>
      </c>
      <c r="AD61" s="42"/>
      <c r="AE61" s="14">
        <f>IF(AD61="",0,(SQRT(AD61)-Stammdaten!$D$34)/Stammdaten!$E$34)</f>
        <v>0</v>
      </c>
      <c r="AF61" s="133"/>
      <c r="AG61" s="55" t="s">
        <v>59</v>
      </c>
      <c r="AH61" s="57">
        <f>SUM(W57:W68)</f>
        <v>721.47798654977601</v>
      </c>
    </row>
    <row r="62" spans="1:35" ht="18">
      <c r="A62" s="113" t="s">
        <v>217</v>
      </c>
      <c r="B62" s="113" t="s">
        <v>218</v>
      </c>
      <c r="C62" s="113" t="s">
        <v>209</v>
      </c>
      <c r="D62" s="42"/>
      <c r="E62" s="14">
        <f>IF(D62="",0,(($D$8/(D62+(IF($D$8&gt;400,0,IF($D$8&lt;=300,0.24,0.14))))-Stammdaten!$D$4)/Stammdaten!$E$4))</f>
        <v>0</v>
      </c>
      <c r="F62" s="92"/>
      <c r="G62" s="14">
        <f>IF(F62="",0,(($F$8/(F62+(IF($F$8&gt;400,0,IF($F$8&lt;=300,0.24,0.14))))-Stammdaten!$D$6)/Stammdaten!$E$6))</f>
        <v>0</v>
      </c>
      <c r="H62" s="42"/>
      <c r="I62" s="14">
        <f>IF(H62="",0,(($H$8/(H62+(IF($H$8&gt;400,0,IF($H$8&lt;=300,0.24,0.14))))-Stammdaten!$D$7)/Stammdaten!$E$7))</f>
        <v>0</v>
      </c>
      <c r="J62" s="92"/>
      <c r="K62" s="14">
        <f>IF(J62="",0,(($J$8/(J62+(IF($J$8&gt;400,0,IF($J$8&lt;=300,0.24,0.14))))-Stammdaten!$D$10)/Stammdaten!$E$10))</f>
        <v>0</v>
      </c>
      <c r="L62" s="43"/>
      <c r="M62" s="44"/>
      <c r="N62" s="42"/>
      <c r="O62" s="14">
        <f>IF(N62="",0,((200/N62)-Stammdaten!$D$21)/Stammdaten!$E$21)</f>
        <v>0</v>
      </c>
      <c r="P62" s="92"/>
      <c r="Q62" s="14">
        <f>IF(P62="",0,((300/P62)-Stammdaten!$D$22)/Stammdaten!$E$22)</f>
        <v>0</v>
      </c>
      <c r="R62" s="42"/>
      <c r="S62" s="14">
        <f>IF(R62="",0,((400/R62)-Stammdaten!$D$23)/Stammdaten!$E$23)</f>
        <v>0</v>
      </c>
      <c r="T62" s="92"/>
      <c r="U62" s="14">
        <f>IF(T62="",0,(SQRT(T62)-Stammdaten!$D$25)/Stammdaten!$E$25)</f>
        <v>0</v>
      </c>
      <c r="V62" s="92"/>
      <c r="W62" s="14">
        <f>IF(V62="",0,(SQRT(V62)-Stammdaten!$D$27)/Stammdaten!$E$27)</f>
        <v>0</v>
      </c>
      <c r="X62" s="92">
        <v>5.27</v>
      </c>
      <c r="Y62" s="14">
        <f>IF(X62="",0,(SQRT(X62)-Stammdaten!$D$29)/Stammdaten!$E$29)</f>
        <v>255.43921021351736</v>
      </c>
      <c r="Z62" s="42"/>
      <c r="AA62" s="14">
        <f>IF(Z62="",0,(SQRT(Z62)-Stammdaten!$D$32)/Stammdaten!$E$32)</f>
        <v>0</v>
      </c>
      <c r="AB62" s="92">
        <v>25</v>
      </c>
      <c r="AC62" s="14">
        <f>IF(AB62="",0,(SQRT(AB62)-Stammdaten!$D$33)/Stammdaten!$E$33)</f>
        <v>345.05293551491815</v>
      </c>
      <c r="AD62" s="42"/>
      <c r="AE62" s="14">
        <f>IF(AD62="",0,(SQRT(AD62)-Stammdaten!$D$34)/Stammdaten!$E$34)</f>
        <v>0</v>
      </c>
      <c r="AF62" s="133"/>
      <c r="AG62" s="55" t="s">
        <v>60</v>
      </c>
      <c r="AH62" s="57">
        <f>SUM(Y57:Y68)</f>
        <v>522.25830120445335</v>
      </c>
    </row>
    <row r="63" spans="1:35" ht="18">
      <c r="A63" s="113" t="s">
        <v>219</v>
      </c>
      <c r="B63" s="113" t="s">
        <v>220</v>
      </c>
      <c r="C63" s="113" t="s">
        <v>209</v>
      </c>
      <c r="D63" s="42"/>
      <c r="E63" s="14">
        <f>IF(D63="",0,(($D$8/(D63+(IF($D$8&gt;400,0,IF($D$8&lt;=300,0.24,0.14))))-Stammdaten!$D$4)/Stammdaten!$E$4))</f>
        <v>0</v>
      </c>
      <c r="F63" s="92"/>
      <c r="G63" s="14">
        <f>IF(F63="",0,(($F$8/(F63+(IF($F$8&gt;400,0,IF($F$8&lt;=300,0.24,0.14))))-Stammdaten!$D$6)/Stammdaten!$E$6))</f>
        <v>0</v>
      </c>
      <c r="H63" s="42"/>
      <c r="I63" s="14">
        <f>IF(H63="",0,(($H$8/(H63+(IF($H$8&gt;400,0,IF($H$8&lt;=300,0.24,0.14))))-Stammdaten!$D$7)/Stammdaten!$E$7))</f>
        <v>0</v>
      </c>
      <c r="J63" s="92"/>
      <c r="K63" s="14">
        <f>IF(J63="",0,(($J$8/(J63+(IF($J$8&gt;400,0,IF($J$8&lt;=300,0.24,0.14))))-Stammdaten!$D$10)/Stammdaten!$E$10))</f>
        <v>0</v>
      </c>
      <c r="L63" s="43"/>
      <c r="M63" s="44"/>
      <c r="N63" s="42"/>
      <c r="O63" s="14">
        <f>IF(N63="",0,((200/N63)-Stammdaten!$D$21)/Stammdaten!$E$21)</f>
        <v>0</v>
      </c>
      <c r="P63" s="92"/>
      <c r="Q63" s="14">
        <f>IF(P63="",0,((300/P63)-Stammdaten!$D$22)/Stammdaten!$E$22)</f>
        <v>0</v>
      </c>
      <c r="R63" s="42"/>
      <c r="S63" s="14">
        <f>IF(R63="",0,((400/R63)-Stammdaten!$D$23)/Stammdaten!$E$23)</f>
        <v>0</v>
      </c>
      <c r="T63" s="92"/>
      <c r="U63" s="14">
        <f>IF(T63="",0,(SQRT(T63)-Stammdaten!$D$25)/Stammdaten!$E$25)</f>
        <v>0</v>
      </c>
      <c r="V63" s="92"/>
      <c r="W63" s="14">
        <f>IF(V63="",0,(SQRT(V63)-Stammdaten!$D$27)/Stammdaten!$E$27)</f>
        <v>0</v>
      </c>
      <c r="X63" s="92"/>
      <c r="Y63" s="14">
        <f>IF(X63="",0,(SQRT(X63)-Stammdaten!$D$29)/Stammdaten!$E$29)</f>
        <v>0</v>
      </c>
      <c r="Z63" s="42"/>
      <c r="AA63" s="14">
        <f>IF(Z63="",0,(SQRT(Z63)-Stammdaten!$D$32)/Stammdaten!$E$32)</f>
        <v>0</v>
      </c>
      <c r="AB63" s="92">
        <v>24.5</v>
      </c>
      <c r="AC63" s="14">
        <f>IF(AB63="",0,(SQRT(AB63)-Stammdaten!$D$33)/Stammdaten!$E$33)</f>
        <v>340.21631071278466</v>
      </c>
      <c r="AD63" s="42"/>
      <c r="AE63" s="14">
        <f>IF(AD63="",0,(SQRT(AD63)-Stammdaten!$D$34)/Stammdaten!$E$34)</f>
        <v>0</v>
      </c>
      <c r="AF63" s="133"/>
      <c r="AG63" s="56" t="s">
        <v>61</v>
      </c>
      <c r="AH63" s="58">
        <f>SUM(AC57:AC68)</f>
        <v>685.26924622770275</v>
      </c>
    </row>
    <row r="64" spans="1:35" ht="18">
      <c r="A64" s="113" t="s">
        <v>221</v>
      </c>
      <c r="B64" s="113" t="s">
        <v>222</v>
      </c>
      <c r="C64" s="113" t="s">
        <v>209</v>
      </c>
      <c r="D64" s="42"/>
      <c r="E64" s="14">
        <f>IF(D64="",0,(($D$8/(D64+(IF($D$8&gt;400,0,IF($D$8&lt;=300,0.24,0.14))))-Stammdaten!$D$4)/Stammdaten!$E$4))</f>
        <v>0</v>
      </c>
      <c r="F64" s="92"/>
      <c r="G64" s="14">
        <f>IF(F64="",0,(($F$8/(F64+(IF($F$8&gt;400,0,IF($F$8&lt;=300,0.24,0.14))))-Stammdaten!$D$6)/Stammdaten!$E$6))</f>
        <v>0</v>
      </c>
      <c r="H64" s="42"/>
      <c r="I64" s="14">
        <f>IF(H64="",0,(($H$8/(H64+(IF($H$8&gt;400,0,IF($H$8&lt;=300,0.24,0.14))))-Stammdaten!$D$7)/Stammdaten!$E$7))</f>
        <v>0</v>
      </c>
      <c r="J64" s="92"/>
      <c r="K64" s="14">
        <f>IF(J64="",0,(($J$8/(J64+(IF($J$8&gt;400,0,IF($J$8&lt;=300,0.24,0.14))))-Stammdaten!$D$10)/Stammdaten!$E$10))</f>
        <v>0</v>
      </c>
      <c r="L64" s="43"/>
      <c r="M64" s="44"/>
      <c r="N64" s="42"/>
      <c r="O64" s="14">
        <f>IF(N64="",0,((200/N64)-Stammdaten!$D$21)/Stammdaten!$E$21)</f>
        <v>0</v>
      </c>
      <c r="P64" s="42"/>
      <c r="Q64" s="14">
        <f>IF(P64="",0,((300/P64)-Stammdaten!$D$22)/Stammdaten!$E$22)</f>
        <v>0</v>
      </c>
      <c r="R64" s="42"/>
      <c r="S64" s="14">
        <f>IF(R64="",0,((400/R64)-Stammdaten!$D$23)/Stammdaten!$E$23)</f>
        <v>0</v>
      </c>
      <c r="T64" s="92"/>
      <c r="U64" s="14">
        <f>IF(T64="",0,(SQRT(T64)-Stammdaten!$D$25)/Stammdaten!$E$25)</f>
        <v>0</v>
      </c>
      <c r="V64" s="92"/>
      <c r="W64" s="14">
        <f>IF(V64="",0,(SQRT(V64)-Stammdaten!$D$27)/Stammdaten!$E$27)</f>
        <v>0</v>
      </c>
      <c r="X64" s="92">
        <v>5.48</v>
      </c>
      <c r="Y64" s="14">
        <f>IF(X64="",0,(SQRT(X64)-Stammdaten!$D$29)/Stammdaten!$E$29)</f>
        <v>266.81909099093593</v>
      </c>
      <c r="Z64" s="42"/>
      <c r="AA64" s="14">
        <f>IF(Z64="",0,(SQRT(Z64)-Stammdaten!$D$32)/Stammdaten!$E$32)</f>
        <v>0</v>
      </c>
      <c r="AB64" s="92"/>
      <c r="AC64" s="14">
        <f>IF(AB64="",0,(SQRT(AB64)-Stammdaten!$D$33)/Stammdaten!$E$33)</f>
        <v>0</v>
      </c>
      <c r="AD64" s="42"/>
      <c r="AE64" s="14">
        <f>IF(AD64="",0,(SQRT(AD64)-Stammdaten!$D$34)/Stammdaten!$E$34)</f>
        <v>0</v>
      </c>
      <c r="AF64" s="133"/>
    </row>
    <row r="65" spans="1:35" ht="18">
      <c r="A65" s="113" t="s">
        <v>223</v>
      </c>
      <c r="B65" s="113" t="s">
        <v>224</v>
      </c>
      <c r="C65" s="113" t="s">
        <v>209</v>
      </c>
      <c r="D65" s="42"/>
      <c r="E65" s="14">
        <f>IF(D65="",0,(($D$8/(D65+(IF($D$8&gt;400,0,IF($D$8&lt;=300,0.24,0.14))))-Stammdaten!$D$4)/Stammdaten!$E$4))</f>
        <v>0</v>
      </c>
      <c r="F65" s="92"/>
      <c r="G65" s="14">
        <f>IF(F65="",0,(($F$8/(F65+(IF($F$8&gt;400,0,IF($F$8&lt;=300,0.24,0.14))))-Stammdaten!$D$6)/Stammdaten!$E$6))</f>
        <v>0</v>
      </c>
      <c r="H65" s="42"/>
      <c r="I65" s="14">
        <f>IF(H65="",0,(($H$8/(H65+(IF($H$8&gt;400,0,IF($H$8&lt;=300,0.24,0.14))))-Stammdaten!$D$7)/Stammdaten!$E$7))</f>
        <v>0</v>
      </c>
      <c r="J65" s="92"/>
      <c r="K65" s="14">
        <f>IF(J65="",0,(($J$8/(J65+(IF($J$8&gt;400,0,IF($J$8&lt;=300,0.24,0.14))))-Stammdaten!$D$10)/Stammdaten!$E$10))</f>
        <v>0</v>
      </c>
      <c r="L65" s="43"/>
      <c r="M65" s="44"/>
      <c r="N65" s="42"/>
      <c r="O65" s="14">
        <f>IF(N65="",0,((200/N65)-Stammdaten!$D$21)/Stammdaten!$E$21)</f>
        <v>0</v>
      </c>
      <c r="P65" s="42"/>
      <c r="Q65" s="14">
        <f>IF(P65="",0,((300/P65)-Stammdaten!$D$22)/Stammdaten!$E$22)</f>
        <v>0</v>
      </c>
      <c r="R65" s="42"/>
      <c r="S65" s="14">
        <f>IF(R65="",0,((400/R65)-Stammdaten!$D$23)/Stammdaten!$E$23)</f>
        <v>0</v>
      </c>
      <c r="T65" s="42"/>
      <c r="U65" s="14">
        <f>IF(T65="",0,(SQRT(T65)-Stammdaten!$D$25)/Stammdaten!$E$25)</f>
        <v>0</v>
      </c>
      <c r="V65" s="92"/>
      <c r="W65" s="14">
        <f>IF(V65="",0,(SQRT(V65)-Stammdaten!$D$27)/Stammdaten!$E$27)</f>
        <v>0</v>
      </c>
      <c r="X65" s="92"/>
      <c r="Y65" s="14">
        <f>IF(X65="",0,(SQRT(X65)-Stammdaten!$D$29)/Stammdaten!$E$29)</f>
        <v>0</v>
      </c>
      <c r="Z65" s="42"/>
      <c r="AA65" s="14">
        <f>IF(Z65="",0,(SQRT(Z65)-Stammdaten!$D$32)/Stammdaten!$E$32)</f>
        <v>0</v>
      </c>
      <c r="AB65" s="92"/>
      <c r="AC65" s="14">
        <f>IF(AB65="",0,(SQRT(AB65)-Stammdaten!$D$33)/Stammdaten!$E$33)</f>
        <v>0</v>
      </c>
      <c r="AD65" s="42"/>
      <c r="AE65" s="14">
        <f>IF(AD65="",0,(SQRT(AD65)-Stammdaten!$D$34)/Stammdaten!$E$34)</f>
        <v>0</v>
      </c>
      <c r="AF65" s="133" t="s">
        <v>335</v>
      </c>
      <c r="AG65" s="55" t="s">
        <v>62</v>
      </c>
      <c r="AH65" s="59">
        <f>SUM(AH57:AH63)</f>
        <v>4930.2393923865875</v>
      </c>
      <c r="AI65" s="111" t="s">
        <v>128</v>
      </c>
    </row>
    <row r="66" spans="1:35" ht="18">
      <c r="A66" s="96"/>
      <c r="B66" s="97"/>
      <c r="C66" s="98"/>
      <c r="D66" s="99"/>
      <c r="E66" s="85">
        <f>IF(D66="",0,(($D$8/(D66+(IF($D$8&gt;400,0,IF($D$8&lt;=300,0.24,0.14))))-Stammdaten!$D$4)/Stammdaten!$E$4))</f>
        <v>0</v>
      </c>
      <c r="F66" s="100"/>
      <c r="G66" s="85">
        <f>IF(F66="",0,(($F$8/(F66+(IF($F$8&gt;400,0,IF($F$8&lt;=300,0.24,0.14))))-Stammdaten!$D$6)/Stammdaten!$E$6))</f>
        <v>0</v>
      </c>
      <c r="H66" s="99"/>
      <c r="I66" s="85">
        <f>IF(H66="",0,(($H$8/(H66+(IF($H$8&gt;400,0,IF($H$8&lt;=300,0.24,0.14))))-Stammdaten!$D$7)/Stammdaten!$E$7))</f>
        <v>0</v>
      </c>
      <c r="J66" s="100"/>
      <c r="K66" s="85">
        <f>IF(J66="",0,(($J$8/(J66+(IF($J$8&gt;400,0,IF($J$8&lt;=300,0.24,0.14))))-Stammdaten!$D$10)/Stammdaten!$E$10))</f>
        <v>0</v>
      </c>
      <c r="L66" s="101"/>
      <c r="M66" s="102"/>
      <c r="N66" s="99"/>
      <c r="O66" s="85">
        <f>IF(N66="",0,((200/N66)-Stammdaten!$D$21)/Stammdaten!$E$21)</f>
        <v>0</v>
      </c>
      <c r="P66" s="99"/>
      <c r="Q66" s="85">
        <f>IF(P66="",0,((300/P66)-Stammdaten!$D$22)/Stammdaten!$E$22)</f>
        <v>0</v>
      </c>
      <c r="R66" s="99"/>
      <c r="S66" s="85">
        <f>IF(R66="",0,((400/R66)-Stammdaten!$D$23)/Stammdaten!$E$23)</f>
        <v>0</v>
      </c>
      <c r="T66" s="99"/>
      <c r="U66" s="85">
        <f>IF(T66="",0,(SQRT(T66)-Stammdaten!$D$25)/Stammdaten!$E$25)</f>
        <v>0</v>
      </c>
      <c r="V66" s="100"/>
      <c r="W66" s="85">
        <f>IF(V66="",0,(SQRT(V66)-Stammdaten!$D$27)/Stammdaten!$E$27)</f>
        <v>0</v>
      </c>
      <c r="X66" s="100"/>
      <c r="Y66" s="85">
        <f>IF(X66="",0,(SQRT(X66)-Stammdaten!$D$29)/Stammdaten!$E$29)</f>
        <v>0</v>
      </c>
      <c r="Z66" s="99"/>
      <c r="AA66" s="85">
        <f>IF(Z66="",0,(SQRT(Z66)-Stammdaten!$D$32)/Stammdaten!$E$32)</f>
        <v>0</v>
      </c>
      <c r="AB66" s="100"/>
      <c r="AC66" s="85">
        <f>IF(AB66="",0,(SQRT(AB66)-Stammdaten!$D$33)/Stammdaten!$E$33)</f>
        <v>0</v>
      </c>
      <c r="AD66" s="42"/>
      <c r="AE66" s="14">
        <f>IF(AD66="",0,(SQRT(AD66)-Stammdaten!$D$34)/Stammdaten!$E$34)</f>
        <v>0</v>
      </c>
      <c r="AF66" s="133"/>
    </row>
    <row r="67" spans="1:35" ht="18">
      <c r="A67" s="40"/>
      <c r="B67" s="41"/>
      <c r="C67" s="103"/>
      <c r="D67" s="42"/>
      <c r="E67" s="104">
        <f>IF(D67="",0,(($D$8/(D67+(IF($D$8&gt;400,0,IF($D$8&lt;=300,0.24,0.14))))-Stammdaten!$D$4)/Stammdaten!$E$4))</f>
        <v>0</v>
      </c>
      <c r="F67" s="92"/>
      <c r="G67" s="104">
        <f>IF(F67="",0,(($F$8/(F67+(IF($F$8&gt;400,0,IF($F$8&lt;=300,0.24,0.14))))-Stammdaten!$D$6)/Stammdaten!$E$6))</f>
        <v>0</v>
      </c>
      <c r="H67" s="42"/>
      <c r="I67" s="104">
        <f>IF(H67="",0,(($H$8/(H67+(IF($H$8&gt;400,0,IF($H$8&lt;=300,0.24,0.14))))-Stammdaten!$D$7)/Stammdaten!$E$7))</f>
        <v>0</v>
      </c>
      <c r="J67" s="92"/>
      <c r="K67" s="104">
        <f>IF(J67="",0,(($J$8/(J67+(IF($J$8&gt;400,0,IF($J$8&lt;=300,0.24,0.14))))-Stammdaten!$D$10)/Stammdaten!$E$10))</f>
        <v>0</v>
      </c>
      <c r="L67" s="43"/>
      <c r="M67" s="44"/>
      <c r="N67" s="42"/>
      <c r="O67" s="104">
        <f>IF(N67="",0,((200/N67)-Stammdaten!$D$21)/Stammdaten!$E$21)</f>
        <v>0</v>
      </c>
      <c r="P67" s="42"/>
      <c r="Q67" s="104">
        <f>IF(P67="",0,((300/P67)-Stammdaten!$D$22)/Stammdaten!$E$22)</f>
        <v>0</v>
      </c>
      <c r="R67" s="42"/>
      <c r="S67" s="104">
        <f>IF(R67="",0,((400/R67)-Stammdaten!$D$23)/Stammdaten!$E$23)</f>
        <v>0</v>
      </c>
      <c r="T67" s="42"/>
      <c r="U67" s="104">
        <f>IF(T67="",0,(SQRT(T67)-Stammdaten!$D$25)/Stammdaten!$E$25)</f>
        <v>0</v>
      </c>
      <c r="V67" s="92"/>
      <c r="W67" s="104">
        <f>IF(V67="",0,(SQRT(V67)-Stammdaten!$D$27)/Stammdaten!$E$27)</f>
        <v>0</v>
      </c>
      <c r="X67" s="92"/>
      <c r="Y67" s="104">
        <f>IF(X67="",0,(SQRT(X67)-Stammdaten!$D$29)/Stammdaten!$E$29)</f>
        <v>0</v>
      </c>
      <c r="Z67" s="42"/>
      <c r="AA67" s="104">
        <f>IF(Z67="",0,(SQRT(Z67)-Stammdaten!$D$32)/Stammdaten!$E$32)</f>
        <v>0</v>
      </c>
      <c r="AB67" s="92"/>
      <c r="AC67" s="104">
        <f>IF(AB67="",0,(SQRT(AB67)-Stammdaten!$D$33)/Stammdaten!$E$33)</f>
        <v>0</v>
      </c>
      <c r="AD67" s="42"/>
      <c r="AE67" s="14">
        <f>IF(AD67="",0,(SQRT(AD67)-Stammdaten!$D$34)/Stammdaten!$E$34)</f>
        <v>0</v>
      </c>
      <c r="AF67" s="133"/>
    </row>
    <row r="68" spans="1:35" ht="18.75" thickBot="1">
      <c r="A68" s="94"/>
      <c r="B68" s="51"/>
      <c r="C68" s="95"/>
      <c r="D68" s="52"/>
      <c r="E68" s="76">
        <f>IF(D68="",0,(($D$8/(D68+(IF($D$8&gt;400,0,IF($D$8&lt;=300,0.24,0.14))))-Stammdaten!$D$4)/Stammdaten!$E$4))</f>
        <v>0</v>
      </c>
      <c r="F68" s="93"/>
      <c r="G68" s="76">
        <f>IF(F68="",0,(($F$8/(F68+(IF($F$8&gt;400,0,IF($F$8&lt;=300,0.24,0.14))))-Stammdaten!$D$6)/Stammdaten!$E$6))</f>
        <v>0</v>
      </c>
      <c r="H68" s="52"/>
      <c r="I68" s="76">
        <f>IF(H68="",0,(($H$8/(H68+(IF($H$8&gt;400,0,IF($H$8&lt;=300,0.24,0.14))))-Stammdaten!$D$7)/Stammdaten!$E$7))</f>
        <v>0</v>
      </c>
      <c r="J68" s="93"/>
      <c r="K68" s="76">
        <f>IF(J68="",0,(($J$8/(J68+(IF($J$8&gt;400,0,IF($J$8&lt;=300,0.24,0.14))))-Stammdaten!$D$10)/Stammdaten!$E$10))</f>
        <v>0</v>
      </c>
      <c r="L68" s="53"/>
      <c r="M68" s="54"/>
      <c r="N68" s="52"/>
      <c r="O68" s="76">
        <f>IF(N68="",0,((200/N68)-Stammdaten!$D$21)/Stammdaten!$E$21)</f>
        <v>0</v>
      </c>
      <c r="P68" s="52"/>
      <c r="Q68" s="76">
        <f>IF(P68="",0,((300/P68)-Stammdaten!$D$22)/Stammdaten!$E$22)</f>
        <v>0</v>
      </c>
      <c r="R68" s="52"/>
      <c r="S68" s="76">
        <f>IF(R68="",0,((400/R68)-Stammdaten!$D$23)/Stammdaten!$E$23)</f>
        <v>0</v>
      </c>
      <c r="T68" s="52"/>
      <c r="U68" s="76">
        <f>IF(T68="",0,(SQRT(T68)-Stammdaten!$D$25)/Stammdaten!$E$25)</f>
        <v>0</v>
      </c>
      <c r="V68" s="93"/>
      <c r="W68" s="76">
        <f>IF(V68="",0,(SQRT(V68)-Stammdaten!$D$27)/Stammdaten!$E$27)</f>
        <v>0</v>
      </c>
      <c r="X68" s="93"/>
      <c r="Y68" s="76">
        <f>IF(X68="",0,(SQRT(X68)-Stammdaten!$D$29)/Stammdaten!$E$29)</f>
        <v>0</v>
      </c>
      <c r="Z68" s="52"/>
      <c r="AA68" s="76">
        <f>IF(Z68="",0,(SQRT(Z68)-Stammdaten!$D$32)/Stammdaten!$E$32)</f>
        <v>0</v>
      </c>
      <c r="AB68" s="93"/>
      <c r="AC68" s="76">
        <f>IF(AB68="",0,(SQRT(AB68)-Stammdaten!$D$33)/Stammdaten!$E$33)</f>
        <v>0</v>
      </c>
      <c r="AD68" s="42"/>
      <c r="AE68" s="14">
        <f>IF(AD68="",0,(SQRT(AD68)-Stammdaten!$D$34)/Stammdaten!$E$34)</f>
        <v>0</v>
      </c>
      <c r="AF68" s="133"/>
    </row>
    <row r="69" spans="1:35" ht="18">
      <c r="A69" s="112" t="s">
        <v>225</v>
      </c>
      <c r="B69" s="112" t="s">
        <v>226</v>
      </c>
      <c r="C69" s="112" t="s">
        <v>144</v>
      </c>
      <c r="D69" s="38"/>
      <c r="E69" s="25">
        <f>IF(D69="",0,(($D$8/(D69+(IF($D$8&gt;400,0,IF($D$8&lt;=300,0.24,0.14))))-Stammdaten!$D$4)/Stammdaten!$E$4))</f>
        <v>0</v>
      </c>
      <c r="F69" s="69"/>
      <c r="G69" s="25">
        <f>IF(F69="",0,(($F$8/(F69+(IF($F$8&gt;400,0,IF($F$8&lt;=300,0.24,0.14))))-Stammdaten!$D$6)/Stammdaten!$E$6))</f>
        <v>0</v>
      </c>
      <c r="H69" s="26"/>
      <c r="I69" s="25">
        <f>IF(H69="",0,(($H$8/(H69+(IF($H$8&gt;400,0,IF($H$8&lt;=300,0.24,0.14))))-Stammdaten!$D$7)/Stammdaten!$E$7))</f>
        <v>0</v>
      </c>
      <c r="J69" s="26"/>
      <c r="K69" s="25">
        <f>IF(J69="",0,(($J$8/(J69+(IF($J$8&gt;400,0,IF($J$8&lt;=300,0.24,0.14))))-Stammdaten!$D$10)/Stammdaten!$E$10))</f>
        <v>0</v>
      </c>
      <c r="L69" s="29"/>
      <c r="M69" s="30"/>
      <c r="N69" s="38"/>
      <c r="O69" s="25">
        <f>IF(N69="",0,((200/N69)-Stammdaten!$D$21)/Stammdaten!$E$21)</f>
        <v>0</v>
      </c>
      <c r="P69" s="105">
        <v>52.06</v>
      </c>
      <c r="Q69" s="25">
        <f>IF(P69="",0,((300/P69)-Stammdaten!$D$22)/Stammdaten!$E$22)</f>
        <v>534.72170805248004</v>
      </c>
      <c r="R69" s="38"/>
      <c r="S69" s="25">
        <f>IF(R69="",0,((400/R69)-Stammdaten!$D$23)/Stammdaten!$E$23)</f>
        <v>0</v>
      </c>
      <c r="T69" s="38"/>
      <c r="U69" s="25">
        <f>IF(T69="",0,(SQRT(T69)-Stammdaten!$D$25)/Stammdaten!$E$25)</f>
        <v>0</v>
      </c>
      <c r="V69" s="38"/>
      <c r="W69" s="25">
        <f>IF(V69="",0,(SQRT(V69)-Stammdaten!$D$27)/Stammdaten!$E$27)</f>
        <v>0</v>
      </c>
      <c r="X69" s="38"/>
      <c r="Y69" s="25">
        <f>IF(X69="",0,(SQRT(X69)-Stammdaten!$D$29)/Stammdaten!$E$29)</f>
        <v>0</v>
      </c>
      <c r="Z69" s="38"/>
      <c r="AA69" s="25">
        <f>IF(Z69="",0,(SQRT(Z69)-Stammdaten!$D$32)/Stammdaten!$E$32)</f>
        <v>0</v>
      </c>
      <c r="AB69" s="38"/>
      <c r="AC69" s="25">
        <f>IF(AB69="",0,(SQRT(AB69)-Stammdaten!$D$33)/Stammdaten!$E$33)</f>
        <v>0</v>
      </c>
      <c r="AD69" s="42"/>
      <c r="AE69" s="14">
        <f>IF(AD69="",0,(SQRT(AD69)-Stammdaten!$D$34)/Stammdaten!$E$34)</f>
        <v>0</v>
      </c>
      <c r="AF69" s="133"/>
      <c r="AG69" s="55" t="s">
        <v>56</v>
      </c>
      <c r="AH69" s="57">
        <f>SUM(G69:G80)</f>
        <v>582.66580127315115</v>
      </c>
    </row>
    <row r="70" spans="1:35" ht="18">
      <c r="A70" s="113" t="s">
        <v>227</v>
      </c>
      <c r="B70" s="113" t="s">
        <v>228</v>
      </c>
      <c r="C70" s="113" t="s">
        <v>144</v>
      </c>
      <c r="D70" s="42"/>
      <c r="E70" s="14">
        <f>IF(D70="",0,(($D$8/(D70+(IF($D$8&gt;400,0,IF($D$8&lt;=300,0.24,0.14))))-Stammdaten!$D$4)/Stammdaten!$E$4))</f>
        <v>0</v>
      </c>
      <c r="F70" s="92">
        <v>12.92</v>
      </c>
      <c r="G70" s="14">
        <f>IF(F70="",0,(($F$8/(F70+(IF($F$8&gt;400,0,IF($F$8&lt;=300,0.24,0.14))))-Stammdaten!$D$6)/Stammdaten!$E$6))</f>
        <v>257.74062816615998</v>
      </c>
      <c r="H70" s="42"/>
      <c r="I70" s="14">
        <f>IF(H70="",0,(($H$8/(H70+(IF($H$8&gt;400,0,IF($H$8&lt;=300,0.24,0.14))))-Stammdaten!$D$7)/Stammdaten!$E$7))</f>
        <v>0</v>
      </c>
      <c r="J70" s="92"/>
      <c r="K70" s="14">
        <f>IF(J70="",0,(($J$8/(J70+(IF($J$8&gt;400,0,IF($J$8&lt;=300,0.24,0.14))))-Stammdaten!$D$10)/Stammdaten!$E$10))</f>
        <v>0</v>
      </c>
      <c r="L70" s="43"/>
      <c r="M70" s="44"/>
      <c r="N70" s="42"/>
      <c r="O70" s="14">
        <f>IF(N70="",0,((200/N70)-Stammdaten!$D$21)/Stammdaten!$E$21)</f>
        <v>0</v>
      </c>
      <c r="P70" s="92"/>
      <c r="Q70" s="14">
        <f>IF(P70="",0,((300/P70)-Stammdaten!$D$22)/Stammdaten!$E$22)</f>
        <v>0</v>
      </c>
      <c r="R70" s="42"/>
      <c r="S70" s="14">
        <f>IF(R70="",0,((400/R70)-Stammdaten!$D$23)/Stammdaten!$E$23)</f>
        <v>0</v>
      </c>
      <c r="T70" s="92"/>
      <c r="U70" s="14">
        <f>IF(T70="",0,(SQRT(T70)-Stammdaten!$D$25)/Stammdaten!$E$25)</f>
        <v>0</v>
      </c>
      <c r="V70" s="42"/>
      <c r="W70" s="14">
        <f>IF(V70="",0,(SQRT(V70)-Stammdaten!$D$27)/Stammdaten!$E$27)</f>
        <v>0</v>
      </c>
      <c r="X70" s="42"/>
      <c r="Y70" s="14">
        <f>IF(X70="",0,(SQRT(X70)-Stammdaten!$D$29)/Stammdaten!$E$29)</f>
        <v>0</v>
      </c>
      <c r="Z70" s="42"/>
      <c r="AA70" s="14">
        <f>IF(Z70="",0,(SQRT(Z70)-Stammdaten!$D$32)/Stammdaten!$E$32)</f>
        <v>0</v>
      </c>
      <c r="AB70" s="42"/>
      <c r="AC70" s="14">
        <f>IF(AB70="",0,(SQRT(AB70)-Stammdaten!$D$33)/Stammdaten!$E$33)</f>
        <v>0</v>
      </c>
      <c r="AD70" s="42"/>
      <c r="AE70" s="14">
        <f>IF(AD70="",0,(SQRT(AD70)-Stammdaten!$D$34)/Stammdaten!$E$34)</f>
        <v>0</v>
      </c>
      <c r="AF70" s="133"/>
      <c r="AG70" s="55" t="s">
        <v>30</v>
      </c>
      <c r="AH70" s="57">
        <f>SUM(K69:K80)</f>
        <v>987.79154202438656</v>
      </c>
    </row>
    <row r="71" spans="1:35" ht="18">
      <c r="A71" s="113" t="s">
        <v>229</v>
      </c>
      <c r="B71" s="113" t="s">
        <v>230</v>
      </c>
      <c r="C71" s="113" t="s">
        <v>144</v>
      </c>
      <c r="D71" s="42"/>
      <c r="E71" s="14">
        <f>IF(D71="",0,(($D$8/(D71+(IF($D$8&gt;400,0,IF($D$8&lt;=300,0.24,0.14))))-Stammdaten!$D$4)/Stammdaten!$E$4))</f>
        <v>0</v>
      </c>
      <c r="F71" s="92"/>
      <c r="G71" s="14">
        <f>IF(F71="",0,(($F$8/(F71+(IF($F$8&gt;400,0,IF($F$8&lt;=300,0.24,0.14))))-Stammdaten!$D$6)/Stammdaten!$E$6))</f>
        <v>0</v>
      </c>
      <c r="H71" s="42"/>
      <c r="I71" s="14">
        <f>IF(H71="",0,(($H$8/(H71+(IF($H$8&gt;400,0,IF($H$8&lt;=300,0.24,0.14))))-Stammdaten!$D$7)/Stammdaten!$E$7))</f>
        <v>0</v>
      </c>
      <c r="J71" s="92"/>
      <c r="K71" s="14">
        <f>IF(J71="",0,(($J$8/(J71+(IF($J$8&gt;400,0,IF($J$8&lt;=300,0.24,0.14))))-Stammdaten!$D$10)/Stammdaten!$E$10))</f>
        <v>0</v>
      </c>
      <c r="L71" s="43"/>
      <c r="M71" s="44"/>
      <c r="N71" s="42"/>
      <c r="O71" s="14">
        <f>IF(N71="",0,((200/N71)-Stammdaten!$D$21)/Stammdaten!$E$21)</f>
        <v>0</v>
      </c>
      <c r="P71" s="92"/>
      <c r="Q71" s="14">
        <f>IF(P71="",0,((300/P71)-Stammdaten!$D$22)/Stammdaten!$E$22)</f>
        <v>0</v>
      </c>
      <c r="R71" s="42"/>
      <c r="S71" s="14">
        <f>IF(R71="",0,((400/R71)-Stammdaten!$D$23)/Stammdaten!$E$23)</f>
        <v>0</v>
      </c>
      <c r="T71" s="92"/>
      <c r="U71" s="14">
        <f>IF(T71="",0,(SQRT(T71)-Stammdaten!$D$25)/Stammdaten!$E$25)</f>
        <v>0</v>
      </c>
      <c r="V71" s="92"/>
      <c r="W71" s="14">
        <f>IF(V71="",0,(SQRT(V71)-Stammdaten!$D$27)/Stammdaten!$E$27)</f>
        <v>0</v>
      </c>
      <c r="X71" s="42"/>
      <c r="Y71" s="14">
        <f>IF(X71="",0,(SQRT(X71)-Stammdaten!$D$29)/Stammdaten!$E$29)</f>
        <v>0</v>
      </c>
      <c r="Z71" s="42"/>
      <c r="AA71" s="14">
        <f>IF(Z71="",0,(SQRT(Z71)-Stammdaten!$D$32)/Stammdaten!$E$32)</f>
        <v>0</v>
      </c>
      <c r="AB71" s="42"/>
      <c r="AC71" s="14">
        <f>IF(AB71="",0,(SQRT(AB71)-Stammdaten!$D$33)/Stammdaten!$E$33)</f>
        <v>0</v>
      </c>
      <c r="AD71" s="42"/>
      <c r="AE71" s="14">
        <f>IF(AD71="",0,(SQRT(AD71)-Stammdaten!$D$34)/Stammdaten!$E$34)</f>
        <v>0</v>
      </c>
      <c r="AF71" s="133"/>
      <c r="AG71" s="55" t="s">
        <v>57</v>
      </c>
      <c r="AH71" s="57">
        <f>SUM(Q69:Q80)</f>
        <v>534.72170805248004</v>
      </c>
    </row>
    <row r="72" spans="1:35" ht="18">
      <c r="A72" s="113" t="s">
        <v>231</v>
      </c>
      <c r="B72" s="113" t="s">
        <v>232</v>
      </c>
      <c r="C72" s="112" t="s">
        <v>144</v>
      </c>
      <c r="D72" s="42"/>
      <c r="E72" s="14">
        <f>IF(D72="",0,(($D$8/(D72+(IF($D$8&gt;400,0,IF($D$8&lt;=300,0.24,0.14))))-Stammdaten!$D$4)/Stammdaten!$E$4))</f>
        <v>0</v>
      </c>
      <c r="F72" s="92"/>
      <c r="G72" s="14">
        <f>IF(F72="",0,(($F$8/(F72+(IF($F$8&gt;400,0,IF($F$8&lt;=300,0.24,0.14))))-Stammdaten!$D$6)/Stammdaten!$E$6))</f>
        <v>0</v>
      </c>
      <c r="H72" s="42"/>
      <c r="I72" s="14">
        <f>IF(H72="",0,(($H$8/(H72+(IF($H$8&gt;400,0,IF($H$8&lt;=300,0.24,0.14))))-Stammdaten!$D$7)/Stammdaten!$E$7))</f>
        <v>0</v>
      </c>
      <c r="J72" s="92">
        <v>154.19999999999999</v>
      </c>
      <c r="K72" s="14">
        <f>IF(J72="",0,(($J$8/(J72+(IF($J$8&gt;400,0,IF($J$8&lt;=300,0.24,0.14))))-Stammdaten!$D$10)/Stammdaten!$E$10))</f>
        <v>489.16034696704537</v>
      </c>
      <c r="L72" s="43"/>
      <c r="M72" s="44"/>
      <c r="N72" s="42"/>
      <c r="O72" s="14">
        <f>IF(N72="",0,((200/N72)-Stammdaten!$D$21)/Stammdaten!$E$21)</f>
        <v>0</v>
      </c>
      <c r="P72" s="92"/>
      <c r="Q72" s="14">
        <f>IF(P72="",0,((300/P72)-Stammdaten!$D$22)/Stammdaten!$E$22)</f>
        <v>0</v>
      </c>
      <c r="R72" s="42"/>
      <c r="S72" s="14">
        <f>IF(R72="",0,((400/R72)-Stammdaten!$D$23)/Stammdaten!$E$23)</f>
        <v>0</v>
      </c>
      <c r="T72" s="92"/>
      <c r="U72" s="14">
        <f>IF(T72="",0,(SQRT(T72)-Stammdaten!$D$25)/Stammdaten!$E$25)</f>
        <v>0</v>
      </c>
      <c r="V72" s="92"/>
      <c r="W72" s="14">
        <f>IF(V72="",0,(SQRT(V72)-Stammdaten!$D$27)/Stammdaten!$E$27)</f>
        <v>0</v>
      </c>
      <c r="X72" s="42"/>
      <c r="Y72" s="14">
        <f>IF(X72="",0,(SQRT(X72)-Stammdaten!$D$29)/Stammdaten!$E$29)</f>
        <v>0</v>
      </c>
      <c r="Z72" s="42"/>
      <c r="AA72" s="14">
        <f>IF(Z72="",0,(SQRT(Z72)-Stammdaten!$D$32)/Stammdaten!$E$32)</f>
        <v>0</v>
      </c>
      <c r="AB72" s="92"/>
      <c r="AC72" s="14">
        <f>IF(AB72="",0,(SQRT(AB72)-Stammdaten!$D$33)/Stammdaten!$E$33)</f>
        <v>0</v>
      </c>
      <c r="AD72" s="42"/>
      <c r="AE72" s="14">
        <f>IF(AD72="",0,(SQRT(AD72)-Stammdaten!$D$34)/Stammdaten!$E$34)</f>
        <v>0</v>
      </c>
      <c r="AF72" s="133"/>
      <c r="AG72" s="55" t="s">
        <v>58</v>
      </c>
      <c r="AH72" s="57">
        <f>SUM(U69:U80)</f>
        <v>671.52057169102181</v>
      </c>
    </row>
    <row r="73" spans="1:35" ht="18">
      <c r="A73" s="113" t="s">
        <v>233</v>
      </c>
      <c r="B73" s="113" t="s">
        <v>234</v>
      </c>
      <c r="C73" s="113" t="s">
        <v>144</v>
      </c>
      <c r="D73" s="42"/>
      <c r="E73" s="14">
        <f>IF(D73="",0,(($D$8/(D73+(IF($D$8&gt;400,0,IF($D$8&lt;=300,0.24,0.14))))-Stammdaten!$D$4)/Stammdaten!$E$4))</f>
        <v>0</v>
      </c>
      <c r="F73" s="92">
        <v>11.97</v>
      </c>
      <c r="G73" s="14">
        <f>IF(F73="",0,(($F$8/(F73+(IF($F$8&gt;400,0,IF($F$8&lt;=300,0.24,0.14))))-Stammdaten!$D$6)/Stammdaten!$E$6))</f>
        <v>324.92517310699117</v>
      </c>
      <c r="H73" s="42"/>
      <c r="I73" s="14">
        <f>IF(H73="",0,(($H$8/(H73+(IF($H$8&gt;400,0,IF($H$8&lt;=300,0.24,0.14))))-Stammdaten!$D$7)/Stammdaten!$E$7))</f>
        <v>0</v>
      </c>
      <c r="J73" s="92">
        <v>152.4</v>
      </c>
      <c r="K73" s="14">
        <f>IF(J73="",0,(($J$8/(J73+(IF($J$8&gt;400,0,IF($J$8&lt;=300,0.24,0.14))))-Stammdaten!$D$10)/Stammdaten!$E$10))</f>
        <v>498.63119505734119</v>
      </c>
      <c r="L73" s="43"/>
      <c r="M73" s="44"/>
      <c r="N73" s="42"/>
      <c r="O73" s="14">
        <f>IF(N73="",0,((200/N73)-Stammdaten!$D$21)/Stammdaten!$E$21)</f>
        <v>0</v>
      </c>
      <c r="P73" s="92"/>
      <c r="Q73" s="14">
        <f>IF(P73="",0,((300/P73)-Stammdaten!$D$22)/Stammdaten!$E$22)</f>
        <v>0</v>
      </c>
      <c r="R73" s="42"/>
      <c r="S73" s="14">
        <f>IF(R73="",0,((400/R73)-Stammdaten!$D$23)/Stammdaten!$E$23)</f>
        <v>0</v>
      </c>
      <c r="T73" s="92">
        <v>1.25</v>
      </c>
      <c r="U73" s="14">
        <f>IF(T73="",0,(SQRT(T73)-Stammdaten!$D$25)/Stammdaten!$E$25)</f>
        <v>349.02057169102181</v>
      </c>
      <c r="V73" s="92"/>
      <c r="W73" s="14">
        <f>IF(V73="",0,(SQRT(V73)-Stammdaten!$D$27)/Stammdaten!$E$27)</f>
        <v>0</v>
      </c>
      <c r="X73" s="42"/>
      <c r="Y73" s="14">
        <f>IF(X73="",0,(SQRT(X73)-Stammdaten!$D$29)/Stammdaten!$E$29)</f>
        <v>0</v>
      </c>
      <c r="Z73" s="42"/>
      <c r="AA73" s="14">
        <f>IF(Z73="",0,(SQRT(Z73)-Stammdaten!$D$32)/Stammdaten!$E$32)</f>
        <v>0</v>
      </c>
      <c r="AB73" s="92"/>
      <c r="AC73" s="14">
        <f>IF(AB73="",0,(SQRT(AB73)-Stammdaten!$D$33)/Stammdaten!$E$33)</f>
        <v>0</v>
      </c>
      <c r="AD73" s="42"/>
      <c r="AE73" s="14">
        <f>IF(AD73="",0,(SQRT(AD73)-Stammdaten!$D$34)/Stammdaten!$E$34)</f>
        <v>0</v>
      </c>
      <c r="AF73" s="133"/>
      <c r="AG73" s="55" t="s">
        <v>59</v>
      </c>
      <c r="AH73" s="57">
        <f>SUM(W69:W80)</f>
        <v>777.71434727435064</v>
      </c>
    </row>
    <row r="74" spans="1:35" ht="18">
      <c r="A74" s="113" t="s">
        <v>235</v>
      </c>
      <c r="B74" s="113" t="s">
        <v>236</v>
      </c>
      <c r="C74" s="113" t="s">
        <v>144</v>
      </c>
      <c r="D74" s="42"/>
      <c r="E74" s="14">
        <f>IF(D74="",0,(($D$8/(D74+(IF($D$8&gt;400,0,IF($D$8&lt;=300,0.24,0.14))))-Stammdaten!$D$4)/Stammdaten!$E$4))</f>
        <v>0</v>
      </c>
      <c r="F74" s="92"/>
      <c r="G74" s="14">
        <f>IF(F74="",0,(($F$8/(F74+(IF($F$8&gt;400,0,IF($F$8&lt;=300,0.24,0.14))))-Stammdaten!$D$6)/Stammdaten!$E$6))</f>
        <v>0</v>
      </c>
      <c r="H74" s="42"/>
      <c r="I74" s="14">
        <f>IF(H74="",0,(($H$8/(H74+(IF($H$8&gt;400,0,IF($H$8&lt;=300,0.24,0.14))))-Stammdaten!$D$7)/Stammdaten!$E$7))</f>
        <v>0</v>
      </c>
      <c r="J74" s="92"/>
      <c r="K74" s="14">
        <f>IF(J74="",0,(($J$8/(J74+(IF($J$8&gt;400,0,IF($J$8&lt;=300,0.24,0.14))))-Stammdaten!$D$10)/Stammdaten!$E$10))</f>
        <v>0</v>
      </c>
      <c r="L74" s="43"/>
      <c r="M74" s="44"/>
      <c r="N74" s="42"/>
      <c r="O74" s="14">
        <f>IF(N74="",0,((200/N74)-Stammdaten!$D$21)/Stammdaten!$E$21)</f>
        <v>0</v>
      </c>
      <c r="P74" s="92"/>
      <c r="Q74" s="14">
        <f>IF(P74="",0,((300/P74)-Stammdaten!$D$22)/Stammdaten!$E$22)</f>
        <v>0</v>
      </c>
      <c r="R74" s="42"/>
      <c r="S74" s="14">
        <f>IF(R74="",0,((400/R74)-Stammdaten!$D$23)/Stammdaten!$E$23)</f>
        <v>0</v>
      </c>
      <c r="T74" s="92"/>
      <c r="U74" s="14">
        <f>IF(T74="",0,(SQRT(T74)-Stammdaten!$D$25)/Stammdaten!$E$25)</f>
        <v>0</v>
      </c>
      <c r="V74" s="92"/>
      <c r="W74" s="14">
        <f>IF(V74="",0,(SQRT(V74)-Stammdaten!$D$27)/Stammdaten!$E$27)</f>
        <v>0</v>
      </c>
      <c r="X74" s="92"/>
      <c r="Y74" s="14">
        <f>IF(X74="",0,(SQRT(X74)-Stammdaten!$D$29)/Stammdaten!$E$29)</f>
        <v>0</v>
      </c>
      <c r="Z74" s="42"/>
      <c r="AA74" s="14">
        <f>IF(Z74="",0,(SQRT(Z74)-Stammdaten!$D$32)/Stammdaten!$E$32)</f>
        <v>0</v>
      </c>
      <c r="AB74" s="92"/>
      <c r="AC74" s="14">
        <f>IF(AB74="",0,(SQRT(AB74)-Stammdaten!$D$33)/Stammdaten!$E$33)</f>
        <v>0</v>
      </c>
      <c r="AD74" s="42"/>
      <c r="AE74" s="14">
        <f>IF(AD74="",0,(SQRT(AD74)-Stammdaten!$D$34)/Stammdaten!$E$34)</f>
        <v>0</v>
      </c>
      <c r="AF74" s="133"/>
      <c r="AG74" s="55" t="s">
        <v>60</v>
      </c>
      <c r="AH74" s="57">
        <f>SUM(Y69:Y80)</f>
        <v>594.21088620470039</v>
      </c>
    </row>
    <row r="75" spans="1:35" ht="18">
      <c r="A75" s="113" t="s">
        <v>237</v>
      </c>
      <c r="B75" s="113" t="s">
        <v>238</v>
      </c>
      <c r="C75" s="112" t="s">
        <v>144</v>
      </c>
      <c r="D75" s="42"/>
      <c r="E75" s="14">
        <f>IF(D75="",0,(($D$8/(D75+(IF($D$8&gt;400,0,IF($D$8&lt;=300,0.24,0.14))))-Stammdaten!$D$4)/Stammdaten!$E$4))</f>
        <v>0</v>
      </c>
      <c r="F75" s="92"/>
      <c r="G75" s="14">
        <f>IF(F75="",0,(($F$8/(F75+(IF($F$8&gt;400,0,IF($F$8&lt;=300,0.24,0.14))))-Stammdaten!$D$6)/Stammdaten!$E$6))</f>
        <v>0</v>
      </c>
      <c r="H75" s="42"/>
      <c r="I75" s="14">
        <f>IF(H75="",0,(($H$8/(H75+(IF($H$8&gt;400,0,IF($H$8&lt;=300,0.24,0.14))))-Stammdaten!$D$7)/Stammdaten!$E$7))</f>
        <v>0</v>
      </c>
      <c r="J75" s="92"/>
      <c r="K75" s="14">
        <f>IF(J75="",0,(($J$8/(J75+(IF($J$8&gt;400,0,IF($J$8&lt;=300,0.24,0.14))))-Stammdaten!$D$10)/Stammdaten!$E$10))</f>
        <v>0</v>
      </c>
      <c r="L75" s="43"/>
      <c r="M75" s="44"/>
      <c r="N75" s="42"/>
      <c r="O75" s="14">
        <f>IF(N75="",0,((200/N75)-Stammdaten!$D$21)/Stammdaten!$E$21)</f>
        <v>0</v>
      </c>
      <c r="P75" s="92"/>
      <c r="Q75" s="14">
        <f>IF(P75="",0,((300/P75)-Stammdaten!$D$22)/Stammdaten!$E$22)</f>
        <v>0</v>
      </c>
      <c r="R75" s="42"/>
      <c r="S75" s="14">
        <f>IF(R75="",0,((400/R75)-Stammdaten!$D$23)/Stammdaten!$E$23)</f>
        <v>0</v>
      </c>
      <c r="T75" s="92"/>
      <c r="U75" s="14">
        <f>IF(T75="",0,(SQRT(T75)-Stammdaten!$D$25)/Stammdaten!$E$25)</f>
        <v>0</v>
      </c>
      <c r="V75" s="92">
        <v>3.49</v>
      </c>
      <c r="W75" s="14">
        <f>IF(V75="",0,(SQRT(V75)-Stammdaten!$D$27)/Stammdaten!$E$27)</f>
        <v>372.4298890514138</v>
      </c>
      <c r="X75" s="92"/>
      <c r="Y75" s="14">
        <f>IF(X75="",0,(SQRT(X75)-Stammdaten!$D$29)/Stammdaten!$E$29)</f>
        <v>0</v>
      </c>
      <c r="Z75" s="42"/>
      <c r="AA75" s="14">
        <f>IF(Z75="",0,(SQRT(Z75)-Stammdaten!$D$32)/Stammdaten!$E$32)</f>
        <v>0</v>
      </c>
      <c r="AB75" s="92"/>
      <c r="AC75" s="14">
        <f>IF(AB75="",0,(SQRT(AB75)-Stammdaten!$D$33)/Stammdaten!$E$33)</f>
        <v>0</v>
      </c>
      <c r="AD75" s="42"/>
      <c r="AE75" s="14">
        <f>IF(AD75="",0,(SQRT(AD75)-Stammdaten!$D$34)/Stammdaten!$E$34)</f>
        <v>0</v>
      </c>
      <c r="AF75" s="133"/>
      <c r="AG75" s="56" t="s">
        <v>61</v>
      </c>
      <c r="AH75" s="58">
        <f>SUM(AC69:AC80)</f>
        <v>835.83761076981</v>
      </c>
    </row>
    <row r="76" spans="1:35" ht="18">
      <c r="A76" s="113" t="s">
        <v>239</v>
      </c>
      <c r="B76" s="113" t="s">
        <v>240</v>
      </c>
      <c r="C76" s="113" t="s">
        <v>144</v>
      </c>
      <c r="D76" s="42"/>
      <c r="E76" s="14">
        <f>IF(D76="",0,(($D$8/(D76+(IF($D$8&gt;400,0,IF($D$8&lt;=300,0.24,0.14))))-Stammdaten!$D$4)/Stammdaten!$E$4))</f>
        <v>0</v>
      </c>
      <c r="F76" s="92"/>
      <c r="G76" s="14">
        <f>IF(F76="",0,(($F$8/(F76+(IF($F$8&gt;400,0,IF($F$8&lt;=300,0.24,0.14))))-Stammdaten!$D$6)/Stammdaten!$E$6))</f>
        <v>0</v>
      </c>
      <c r="H76" s="42"/>
      <c r="I76" s="14">
        <f>IF(H76="",0,(($H$8/(H76+(IF($H$8&gt;400,0,IF($H$8&lt;=300,0.24,0.14))))-Stammdaten!$D$7)/Stammdaten!$E$7))</f>
        <v>0</v>
      </c>
      <c r="J76" s="92"/>
      <c r="K76" s="14">
        <f>IF(J76="",0,(($J$8/(J76+(IF($J$8&gt;400,0,IF($J$8&lt;=300,0.24,0.14))))-Stammdaten!$D$10)/Stammdaten!$E$10))</f>
        <v>0</v>
      </c>
      <c r="L76" s="43"/>
      <c r="M76" s="44"/>
      <c r="N76" s="42"/>
      <c r="O76" s="14">
        <f>IF(N76="",0,((200/N76)-Stammdaten!$D$21)/Stammdaten!$E$21)</f>
        <v>0</v>
      </c>
      <c r="P76" s="42"/>
      <c r="Q76" s="14">
        <f>IF(P76="",0,((300/P76)-Stammdaten!$D$22)/Stammdaten!$E$22)</f>
        <v>0</v>
      </c>
      <c r="R76" s="42"/>
      <c r="S76" s="14">
        <f>IF(R76="",0,((400/R76)-Stammdaten!$D$23)/Stammdaten!$E$23)</f>
        <v>0</v>
      </c>
      <c r="T76" s="92"/>
      <c r="U76" s="14">
        <f>IF(T76="",0,(SQRT(T76)-Stammdaten!$D$25)/Stammdaten!$E$25)</f>
        <v>0</v>
      </c>
      <c r="V76" s="92">
        <v>3.75</v>
      </c>
      <c r="W76" s="14">
        <f>IF(V76="",0,(SQRT(V76)-Stammdaten!$D$27)/Stammdaten!$E$27)</f>
        <v>405.28445822293685</v>
      </c>
      <c r="X76" s="92"/>
      <c r="Y76" s="14">
        <f>IF(X76="",0,(SQRT(X76)-Stammdaten!$D$29)/Stammdaten!$E$29)</f>
        <v>0</v>
      </c>
      <c r="Z76" s="42"/>
      <c r="AA76" s="14">
        <f>IF(Z76="",0,(SQRT(Z76)-Stammdaten!$D$32)/Stammdaten!$E$32)</f>
        <v>0</v>
      </c>
      <c r="AB76" s="92">
        <v>37</v>
      </c>
      <c r="AC76" s="14">
        <f>IF(AB76="",0,(SQRT(AB76)-Stammdaten!$D$33)/Stammdaten!$E$33)</f>
        <v>449.26492110666209</v>
      </c>
      <c r="AD76" s="42"/>
      <c r="AE76" s="14">
        <f>IF(AD76="",0,(SQRT(AD76)-Stammdaten!$D$34)/Stammdaten!$E$34)</f>
        <v>0</v>
      </c>
      <c r="AF76" s="133"/>
    </row>
    <row r="77" spans="1:35" ht="18">
      <c r="A77" s="113" t="s">
        <v>241</v>
      </c>
      <c r="B77" s="113" t="s">
        <v>242</v>
      </c>
      <c r="C77" s="113" t="s">
        <v>144</v>
      </c>
      <c r="D77" s="42"/>
      <c r="E77" s="14">
        <f>IF(D77="",0,(($D$8/(D77+(IF($D$8&gt;400,0,IF($D$8&lt;=300,0.24,0.14))))-Stammdaten!$D$4)/Stammdaten!$E$4))</f>
        <v>0</v>
      </c>
      <c r="F77" s="92"/>
      <c r="G77" s="14">
        <f>IF(F77="",0,(($F$8/(F77+(IF($F$8&gt;400,0,IF($F$8&lt;=300,0.24,0.14))))-Stammdaten!$D$6)/Stammdaten!$E$6))</f>
        <v>0</v>
      </c>
      <c r="H77" s="42"/>
      <c r="I77" s="14">
        <f>IF(H77="",0,(($H$8/(H77+(IF($H$8&gt;400,0,IF($H$8&lt;=300,0.24,0.14))))-Stammdaten!$D$7)/Stammdaten!$E$7))</f>
        <v>0</v>
      </c>
      <c r="J77" s="92"/>
      <c r="K77" s="14">
        <f>IF(J77="",0,(($J$8/(J77+(IF($J$8&gt;400,0,IF($J$8&lt;=300,0.24,0.14))))-Stammdaten!$D$10)/Stammdaten!$E$10))</f>
        <v>0</v>
      </c>
      <c r="L77" s="43"/>
      <c r="M77" s="44"/>
      <c r="N77" s="42"/>
      <c r="O77" s="14">
        <f>IF(N77="",0,((200/N77)-Stammdaten!$D$21)/Stammdaten!$E$21)</f>
        <v>0</v>
      </c>
      <c r="P77" s="42"/>
      <c r="Q77" s="14">
        <f>IF(P77="",0,((300/P77)-Stammdaten!$D$22)/Stammdaten!$E$22)</f>
        <v>0</v>
      </c>
      <c r="R77" s="42"/>
      <c r="S77" s="14">
        <f>IF(R77="",0,((400/R77)-Stammdaten!$D$23)/Stammdaten!$E$23)</f>
        <v>0</v>
      </c>
      <c r="T77" s="42">
        <v>1.21</v>
      </c>
      <c r="U77" s="14">
        <f>IF(T77="",0,(SQRT(T77)-Stammdaten!$D$25)/Stammdaten!$E$25)</f>
        <v>322.50000000000006</v>
      </c>
      <c r="V77" s="92"/>
      <c r="W77" s="14">
        <f>IF(V77="",0,(SQRT(V77)-Stammdaten!$D$27)/Stammdaten!$E$27)</f>
        <v>0</v>
      </c>
      <c r="X77" s="92">
        <v>5.45</v>
      </c>
      <c r="Y77" s="14">
        <f>IF(X77="",0,(SQRT(X77)-Stammdaten!$D$29)/Stammdaten!$E$29)</f>
        <v>265.20691105169612</v>
      </c>
      <c r="Z77" s="42"/>
      <c r="AA77" s="14">
        <f>IF(Z77="",0,(SQRT(Z77)-Stammdaten!$D$32)/Stammdaten!$E$32)</f>
        <v>0</v>
      </c>
      <c r="AB77" s="92"/>
      <c r="AC77" s="14">
        <f>IF(AB77="",0,(SQRT(AB77)-Stammdaten!$D$33)/Stammdaten!$E$33)</f>
        <v>0</v>
      </c>
      <c r="AD77" s="42"/>
      <c r="AE77" s="14">
        <f>IF(AD77="",0,(SQRT(AD77)-Stammdaten!$D$34)/Stammdaten!$E$34)</f>
        <v>0</v>
      </c>
      <c r="AF77" s="133" t="s">
        <v>330</v>
      </c>
      <c r="AG77" s="55" t="s">
        <v>62</v>
      </c>
      <c r="AH77" s="59">
        <f>SUM(AH69:AH75)</f>
        <v>4984.4624672899008</v>
      </c>
      <c r="AI77" s="111" t="s">
        <v>80</v>
      </c>
    </row>
    <row r="78" spans="1:35" ht="18">
      <c r="A78" s="113" t="s">
        <v>243</v>
      </c>
      <c r="B78" s="113" t="s">
        <v>244</v>
      </c>
      <c r="C78" s="113" t="s">
        <v>144</v>
      </c>
      <c r="D78" s="99"/>
      <c r="E78" s="85">
        <f>IF(D78="",0,(($D$8/(D78+(IF($D$8&gt;400,0,IF($D$8&lt;=300,0.24,0.14))))-Stammdaten!$D$4)/Stammdaten!$E$4))</f>
        <v>0</v>
      </c>
      <c r="F78" s="100"/>
      <c r="G78" s="85">
        <f>IF(F78="",0,(($F$8/(F78+(IF($F$8&gt;400,0,IF($F$8&lt;=300,0.24,0.14))))-Stammdaten!$D$6)/Stammdaten!$E$6))</f>
        <v>0</v>
      </c>
      <c r="H78" s="99"/>
      <c r="I78" s="85">
        <f>IF(H78="",0,(($H$8/(H78+(IF($H$8&gt;400,0,IF($H$8&lt;=300,0.24,0.14))))-Stammdaten!$D$7)/Stammdaten!$E$7))</f>
        <v>0</v>
      </c>
      <c r="J78" s="100"/>
      <c r="K78" s="85">
        <f>IF(J78="",0,(($J$8/(J78+(IF($J$8&gt;400,0,IF($J$8&lt;=300,0.24,0.14))))-Stammdaten!$D$10)/Stammdaten!$E$10))</f>
        <v>0</v>
      </c>
      <c r="L78" s="101"/>
      <c r="M78" s="102"/>
      <c r="N78" s="99"/>
      <c r="O78" s="85">
        <f>IF(N78="",0,((200/N78)-Stammdaten!$D$21)/Stammdaten!$E$21)</f>
        <v>0</v>
      </c>
      <c r="P78" s="99"/>
      <c r="Q78" s="85">
        <f>IF(P78="",0,((300/P78)-Stammdaten!$D$22)/Stammdaten!$E$22)</f>
        <v>0</v>
      </c>
      <c r="R78" s="99"/>
      <c r="S78" s="85">
        <f>IF(R78="",0,((400/R78)-Stammdaten!$D$23)/Stammdaten!$E$23)</f>
        <v>0</v>
      </c>
      <c r="T78" s="99"/>
      <c r="U78" s="85">
        <f>IF(T78="",0,(SQRT(T78)-Stammdaten!$D$25)/Stammdaten!$E$25)</f>
        <v>0</v>
      </c>
      <c r="V78" s="100"/>
      <c r="W78" s="85">
        <f>IF(V78="",0,(SQRT(V78)-Stammdaten!$D$27)/Stammdaten!$E$27)</f>
        <v>0</v>
      </c>
      <c r="X78" s="100">
        <v>6.7</v>
      </c>
      <c r="Y78" s="85">
        <f>IF(X78="",0,(SQRT(X78)-Stammdaten!$D$29)/Stammdaten!$E$29)</f>
        <v>329.00397515300426</v>
      </c>
      <c r="Z78" s="99"/>
      <c r="AA78" s="85">
        <f>IF(Z78="",0,(SQRT(Z78)-Stammdaten!$D$32)/Stammdaten!$E$32)</f>
        <v>0</v>
      </c>
      <c r="AB78" s="100">
        <v>29.5</v>
      </c>
      <c r="AC78" s="85">
        <f>IF(AB78="",0,(SQRT(AB78)-Stammdaten!$D$33)/Stammdaten!$E$33)</f>
        <v>386.57268966314797</v>
      </c>
      <c r="AD78" s="42"/>
      <c r="AE78" s="14">
        <f>IF(AD78="",0,(SQRT(AD78)-Stammdaten!$D$34)/Stammdaten!$E$34)</f>
        <v>0</v>
      </c>
      <c r="AF78" s="133"/>
    </row>
    <row r="79" spans="1:35" ht="18">
      <c r="A79" s="40"/>
      <c r="B79" s="41"/>
      <c r="C79" s="103"/>
      <c r="D79" s="42"/>
      <c r="E79" s="104">
        <f>IF(D79="",0,(($D$8/(D79+(IF($D$8&gt;400,0,IF($D$8&lt;=300,0.24,0.14))))-Stammdaten!$D$4)/Stammdaten!$E$4))</f>
        <v>0</v>
      </c>
      <c r="F79" s="92"/>
      <c r="G79" s="104">
        <f>IF(F79="",0,(($F$8/(F79+(IF($F$8&gt;400,0,IF($F$8&lt;=300,0.24,0.14))))-Stammdaten!$D$6)/Stammdaten!$E$6))</f>
        <v>0</v>
      </c>
      <c r="H79" s="42"/>
      <c r="I79" s="104">
        <f>IF(H79="",0,(($H$8/(H79+(IF($H$8&gt;400,0,IF($H$8&lt;=300,0.24,0.14))))-Stammdaten!$D$7)/Stammdaten!$E$7))</f>
        <v>0</v>
      </c>
      <c r="J79" s="92"/>
      <c r="K79" s="104">
        <f>IF(J79="",0,(($J$8/(J79+(IF($J$8&gt;400,0,IF($J$8&lt;=300,0.24,0.14))))-Stammdaten!$D$10)/Stammdaten!$E$10))</f>
        <v>0</v>
      </c>
      <c r="L79" s="43"/>
      <c r="M79" s="44"/>
      <c r="N79" s="42"/>
      <c r="O79" s="104">
        <f>IF(N79="",0,((200/N79)-Stammdaten!$D$21)/Stammdaten!$E$21)</f>
        <v>0</v>
      </c>
      <c r="P79" s="42"/>
      <c r="Q79" s="104">
        <f>IF(P79="",0,((300/P79)-Stammdaten!$D$22)/Stammdaten!$E$22)</f>
        <v>0</v>
      </c>
      <c r="R79" s="42"/>
      <c r="S79" s="104">
        <f>IF(R79="",0,((400/R79)-Stammdaten!$D$23)/Stammdaten!$E$23)</f>
        <v>0</v>
      </c>
      <c r="T79" s="42"/>
      <c r="U79" s="104">
        <f>IF(T79="",0,(SQRT(T79)-Stammdaten!$D$25)/Stammdaten!$E$25)</f>
        <v>0</v>
      </c>
      <c r="V79" s="92"/>
      <c r="W79" s="104">
        <f>IF(V79="",0,(SQRT(V79)-Stammdaten!$D$27)/Stammdaten!$E$27)</f>
        <v>0</v>
      </c>
      <c r="X79" s="92"/>
      <c r="Y79" s="104">
        <f>IF(X79="",0,(SQRT(X79)-Stammdaten!$D$29)/Stammdaten!$E$29)</f>
        <v>0</v>
      </c>
      <c r="Z79" s="42"/>
      <c r="AA79" s="104">
        <f>IF(Z79="",0,(SQRT(Z79)-Stammdaten!$D$32)/Stammdaten!$E$32)</f>
        <v>0</v>
      </c>
      <c r="AB79" s="92"/>
      <c r="AC79" s="104">
        <f>IF(AB79="",0,(SQRT(AB79)-Stammdaten!$D$33)/Stammdaten!$E$33)</f>
        <v>0</v>
      </c>
      <c r="AD79" s="42"/>
      <c r="AE79" s="14">
        <f>IF(AD79="",0,(SQRT(AD79)-Stammdaten!$D$34)/Stammdaten!$E$34)</f>
        <v>0</v>
      </c>
      <c r="AF79" s="133"/>
    </row>
    <row r="80" spans="1:35" ht="18.75" thickBot="1">
      <c r="A80" s="94"/>
      <c r="B80" s="51"/>
      <c r="C80" s="95"/>
      <c r="D80" s="52"/>
      <c r="E80" s="76">
        <f>IF(D80="",0,(($D$8/(D80+(IF($D$8&gt;400,0,IF($D$8&lt;=300,0.24,0.14))))-Stammdaten!$D$4)/Stammdaten!$E$4))</f>
        <v>0</v>
      </c>
      <c r="F80" s="93"/>
      <c r="G80" s="76">
        <f>IF(F80="",0,(($F$8/(F80+(IF($F$8&gt;400,0,IF($F$8&lt;=300,0.24,0.14))))-Stammdaten!$D$6)/Stammdaten!$E$6))</f>
        <v>0</v>
      </c>
      <c r="H80" s="52"/>
      <c r="I80" s="76">
        <f>IF(H80="",0,(($H$8/(H80+(IF($H$8&gt;400,0,IF($H$8&lt;=300,0.24,0.14))))-Stammdaten!$D$7)/Stammdaten!$E$7))</f>
        <v>0</v>
      </c>
      <c r="J80" s="93"/>
      <c r="K80" s="76">
        <f>IF(J80="",0,(($J$8/(J80+(IF($J$8&gt;400,0,IF($J$8&lt;=300,0.24,0.14))))-Stammdaten!$D$10)/Stammdaten!$E$10))</f>
        <v>0</v>
      </c>
      <c r="L80" s="53"/>
      <c r="M80" s="54"/>
      <c r="N80" s="52"/>
      <c r="O80" s="76">
        <f>IF(N80="",0,((200/N80)-Stammdaten!$D$21)/Stammdaten!$E$21)</f>
        <v>0</v>
      </c>
      <c r="P80" s="52"/>
      <c r="Q80" s="76">
        <f>IF(P80="",0,((300/P80)-Stammdaten!$D$22)/Stammdaten!$E$22)</f>
        <v>0</v>
      </c>
      <c r="R80" s="52"/>
      <c r="S80" s="76">
        <f>IF(R80="",0,((400/R80)-Stammdaten!$D$23)/Stammdaten!$E$23)</f>
        <v>0</v>
      </c>
      <c r="T80" s="52"/>
      <c r="U80" s="76">
        <f>IF(T80="",0,(SQRT(T80)-Stammdaten!$D$25)/Stammdaten!$E$25)</f>
        <v>0</v>
      </c>
      <c r="V80" s="93"/>
      <c r="W80" s="76">
        <f>IF(V80="",0,(SQRT(V80)-Stammdaten!$D$27)/Stammdaten!$E$27)</f>
        <v>0</v>
      </c>
      <c r="X80" s="93"/>
      <c r="Y80" s="76">
        <f>IF(X80="",0,(SQRT(X80)-Stammdaten!$D$29)/Stammdaten!$E$29)</f>
        <v>0</v>
      </c>
      <c r="Z80" s="52"/>
      <c r="AA80" s="76">
        <f>IF(Z80="",0,(SQRT(Z80)-Stammdaten!$D$32)/Stammdaten!$E$32)</f>
        <v>0</v>
      </c>
      <c r="AB80" s="93"/>
      <c r="AC80" s="76">
        <f>IF(AB80="",0,(SQRT(AB80)-Stammdaten!$D$33)/Stammdaten!$E$33)</f>
        <v>0</v>
      </c>
      <c r="AD80" s="42"/>
      <c r="AE80" s="14">
        <f>IF(AD80="",0,(SQRT(AD80)-Stammdaten!$D$34)/Stammdaten!$E$34)</f>
        <v>0</v>
      </c>
      <c r="AF80" s="133"/>
    </row>
    <row r="81" spans="1:35" ht="18">
      <c r="A81" s="113" t="s">
        <v>194</v>
      </c>
      <c r="B81" s="113" t="s">
        <v>195</v>
      </c>
      <c r="C81" s="113" t="s">
        <v>77</v>
      </c>
      <c r="D81" s="38"/>
      <c r="E81" s="25">
        <f>IF(D81="",0,(($D$8/(D81+(IF($D$8&gt;400,0,IF($D$8&lt;=300,0.24,0.14))))-Stammdaten!$D$4)/Stammdaten!$E$4))</f>
        <v>0</v>
      </c>
      <c r="F81" s="69"/>
      <c r="G81" s="25">
        <f>IF(F81="",0,(($F$8/(F81+(IF($F$8&gt;400,0,IF($F$8&lt;=300,0.24,0.14))))-Stammdaten!$D$6)/Stammdaten!$E$6))</f>
        <v>0</v>
      </c>
      <c r="H81" s="26"/>
      <c r="I81" s="25">
        <f>IF(H81="",0,(($H$8/(H81+(IF($H$8&gt;400,0,IF($H$8&lt;=300,0.24,0.14))))-Stammdaten!$D$7)/Stammdaten!$E$7))</f>
        <v>0</v>
      </c>
      <c r="J81" s="26"/>
      <c r="K81" s="25">
        <f>IF(J81="",0,(($J$8/(J81+(IF($J$8&gt;400,0,IF($J$8&lt;=300,0.24,0.14))))-Stammdaten!$D$10)/Stammdaten!$E$10))</f>
        <v>0</v>
      </c>
      <c r="L81" s="29"/>
      <c r="M81" s="30"/>
      <c r="N81" s="38"/>
      <c r="O81" s="25">
        <f>IF(N81="",0,((200/N81)-Stammdaten!$D$21)/Stammdaten!$E$21)</f>
        <v>0</v>
      </c>
      <c r="P81" s="105">
        <v>47.39</v>
      </c>
      <c r="Q81" s="25">
        <f>IF(P81="",0,((300/P81)-Stammdaten!$D$22)/Stammdaten!$E$22)</f>
        <v>706.80286724599864</v>
      </c>
      <c r="R81" s="38"/>
      <c r="S81" s="25">
        <f>IF(R81="",0,((400/R81)-Stammdaten!$D$23)/Stammdaten!$E$23)</f>
        <v>0</v>
      </c>
      <c r="T81" s="38"/>
      <c r="U81" s="25">
        <f>IF(T81="",0,(SQRT(T81)-Stammdaten!$D$25)/Stammdaten!$E$25)</f>
        <v>0</v>
      </c>
      <c r="V81" s="38"/>
      <c r="W81" s="25">
        <f>IF(V81="",0,(SQRT(V81)-Stammdaten!$D$27)/Stammdaten!$E$27)</f>
        <v>0</v>
      </c>
      <c r="X81" s="38"/>
      <c r="Y81" s="25">
        <f>IF(X81="",0,(SQRT(X81)-Stammdaten!$D$29)/Stammdaten!$E$29)</f>
        <v>0</v>
      </c>
      <c r="Z81" s="38"/>
      <c r="AA81" s="25">
        <f>IF(Z81="",0,(SQRT(Z81)-Stammdaten!$D$32)/Stammdaten!$E$32)</f>
        <v>0</v>
      </c>
      <c r="AB81" s="38"/>
      <c r="AC81" s="25">
        <f>IF(AB81="",0,(SQRT(AB81)-Stammdaten!$D$33)/Stammdaten!$E$33)</f>
        <v>0</v>
      </c>
      <c r="AD81" s="42"/>
      <c r="AE81" s="14">
        <f>IF(AD81="",0,(SQRT(AD81)-Stammdaten!$D$34)/Stammdaten!$E$34)</f>
        <v>0</v>
      </c>
      <c r="AF81" s="133"/>
      <c r="AG81" s="55" t="s">
        <v>56</v>
      </c>
      <c r="AH81" s="57">
        <f>SUM(G81:G92)</f>
        <v>744.12721231797059</v>
      </c>
    </row>
    <row r="82" spans="1:35" ht="18">
      <c r="A82" s="113" t="s">
        <v>196</v>
      </c>
      <c r="B82" s="113" t="s">
        <v>197</v>
      </c>
      <c r="C82" s="113" t="s">
        <v>77</v>
      </c>
      <c r="D82" s="42"/>
      <c r="E82" s="14">
        <f>IF(D82="",0,(($D$8/(D82+(IF($D$8&gt;400,0,IF($D$8&lt;=300,0.24,0.14))))-Stammdaten!$D$4)/Stammdaten!$E$4))</f>
        <v>0</v>
      </c>
      <c r="F82" s="92">
        <v>11.18</v>
      </c>
      <c r="G82" s="14">
        <f>IF(F82="",0,(($F$8/(F82+(IF($F$8&gt;400,0,IF($F$8&lt;=300,0.24,0.14))))-Stammdaten!$D$6)/Stammdaten!$E$6))</f>
        <v>389.30690442073973</v>
      </c>
      <c r="H82" s="42"/>
      <c r="I82" s="14">
        <f>IF(H82="",0,(($H$8/(H82+(IF($H$8&gt;400,0,IF($H$8&lt;=300,0.24,0.14))))-Stammdaten!$D$7)/Stammdaten!$E$7))</f>
        <v>0</v>
      </c>
      <c r="J82" s="92"/>
      <c r="K82" s="14">
        <f>IF(J82="",0,(($J$8/(J82+(IF($J$8&gt;400,0,IF($J$8&lt;=300,0.24,0.14))))-Stammdaten!$D$10)/Stammdaten!$E$10))</f>
        <v>0</v>
      </c>
      <c r="L82" s="43"/>
      <c r="M82" s="44"/>
      <c r="N82" s="42"/>
      <c r="O82" s="14">
        <f>IF(N82="",0,((200/N82)-Stammdaten!$D$21)/Stammdaten!$E$21)</f>
        <v>0</v>
      </c>
      <c r="P82" s="92"/>
      <c r="Q82" s="14">
        <f>IF(P82="",0,((300/P82)-Stammdaten!$D$22)/Stammdaten!$E$22)</f>
        <v>0</v>
      </c>
      <c r="R82" s="42"/>
      <c r="S82" s="14">
        <f>IF(R82="",0,((400/R82)-Stammdaten!$D$23)/Stammdaten!$E$23)</f>
        <v>0</v>
      </c>
      <c r="T82" s="92">
        <v>1.1299999999999999</v>
      </c>
      <c r="U82" s="14">
        <f>IF(T82="",0,(SQRT(T82)-Stammdaten!$D$25)/Stammdaten!$E$25)</f>
        <v>268.10967834333053</v>
      </c>
      <c r="V82" s="42"/>
      <c r="W82" s="14">
        <f>IF(V82="",0,(SQRT(V82)-Stammdaten!$D$27)/Stammdaten!$E$27)</f>
        <v>0</v>
      </c>
      <c r="X82" s="42"/>
      <c r="Y82" s="14">
        <f>IF(X82="",0,(SQRT(X82)-Stammdaten!$D$29)/Stammdaten!$E$29)</f>
        <v>0</v>
      </c>
      <c r="Z82" s="42"/>
      <c r="AA82" s="14">
        <f>IF(Z82="",0,(SQRT(Z82)-Stammdaten!$D$32)/Stammdaten!$E$32)</f>
        <v>0</v>
      </c>
      <c r="AB82" s="42"/>
      <c r="AC82" s="14">
        <f>IF(AB82="",0,(SQRT(AB82)-Stammdaten!$D$33)/Stammdaten!$E$33)</f>
        <v>0</v>
      </c>
      <c r="AD82" s="42"/>
      <c r="AE82" s="14">
        <f>IF(AD82="",0,(SQRT(AD82)-Stammdaten!$D$34)/Stammdaten!$E$34)</f>
        <v>0</v>
      </c>
      <c r="AF82" s="133"/>
      <c r="AG82" s="55" t="s">
        <v>30</v>
      </c>
      <c r="AH82" s="57">
        <f>SUM(K81:K92)</f>
        <v>649.72460568915142</v>
      </c>
    </row>
    <row r="83" spans="1:35" ht="18">
      <c r="A83" s="113" t="s">
        <v>198</v>
      </c>
      <c r="B83" s="113" t="s">
        <v>199</v>
      </c>
      <c r="C83" s="113" t="s">
        <v>77</v>
      </c>
      <c r="D83" s="42"/>
      <c r="E83" s="14">
        <f>IF(D83="",0,(($D$8/(D83+(IF($D$8&gt;400,0,IF($D$8&lt;=300,0.24,0.14))))-Stammdaten!$D$4)/Stammdaten!$E$4))</f>
        <v>0</v>
      </c>
      <c r="F83" s="92"/>
      <c r="G83" s="14">
        <f>IF(F83="",0,(($F$8/(F83+(IF($F$8&gt;400,0,IF($F$8&lt;=300,0.24,0.14))))-Stammdaten!$D$6)/Stammdaten!$E$6))</f>
        <v>0</v>
      </c>
      <c r="H83" s="42"/>
      <c r="I83" s="14">
        <f>IF(H83="",0,(($H$8/(H83+(IF($H$8&gt;400,0,IF($H$8&lt;=300,0.24,0.14))))-Stammdaten!$D$7)/Stammdaten!$E$7))</f>
        <v>0</v>
      </c>
      <c r="J83" s="92"/>
      <c r="K83" s="14">
        <f>IF(J83="",0,(($J$8/(J83+(IF($J$8&gt;400,0,IF($J$8&lt;=300,0.24,0.14))))-Stammdaten!$D$10)/Stammdaten!$E$10))</f>
        <v>0</v>
      </c>
      <c r="L83" s="43"/>
      <c r="M83" s="44"/>
      <c r="N83" s="42"/>
      <c r="O83" s="14">
        <f>IF(N83="",0,((200/N83)-Stammdaten!$D$21)/Stammdaten!$E$21)</f>
        <v>0</v>
      </c>
      <c r="P83" s="92"/>
      <c r="Q83" s="14">
        <f>IF(P83="",0,((300/P83)-Stammdaten!$D$22)/Stammdaten!$E$22)</f>
        <v>0</v>
      </c>
      <c r="R83" s="42"/>
      <c r="S83" s="14">
        <f>IF(R83="",0,((400/R83)-Stammdaten!$D$23)/Stammdaten!$E$23)</f>
        <v>0</v>
      </c>
      <c r="T83" s="92"/>
      <c r="U83" s="14">
        <f>IF(T83="",0,(SQRT(T83)-Stammdaten!$D$25)/Stammdaten!$E$25)</f>
        <v>0</v>
      </c>
      <c r="V83" s="92"/>
      <c r="W83" s="14">
        <f>IF(V83="",0,(SQRT(V83)-Stammdaten!$D$27)/Stammdaten!$E$27)</f>
        <v>0</v>
      </c>
      <c r="X83" s="42"/>
      <c r="Y83" s="14">
        <f>IF(X83="",0,(SQRT(X83)-Stammdaten!$D$29)/Stammdaten!$E$29)</f>
        <v>0</v>
      </c>
      <c r="Z83" s="42"/>
      <c r="AA83" s="14">
        <f>IF(Z83="",0,(SQRT(Z83)-Stammdaten!$D$32)/Stammdaten!$E$32)</f>
        <v>0</v>
      </c>
      <c r="AB83" s="42"/>
      <c r="AC83" s="14">
        <f>IF(AB83="",0,(SQRT(AB83)-Stammdaten!$D$33)/Stammdaten!$E$33)</f>
        <v>0</v>
      </c>
      <c r="AD83" s="42"/>
      <c r="AE83" s="14">
        <f>IF(AD83="",0,(SQRT(AD83)-Stammdaten!$D$34)/Stammdaten!$E$34)</f>
        <v>0</v>
      </c>
      <c r="AF83" s="133"/>
      <c r="AG83" s="55" t="s">
        <v>57</v>
      </c>
      <c r="AH83" s="57">
        <f>SUM(Q81:Q92)</f>
        <v>706.80286724599864</v>
      </c>
    </row>
    <row r="84" spans="1:35" ht="18">
      <c r="A84" s="113" t="s">
        <v>200</v>
      </c>
      <c r="B84" s="113" t="s">
        <v>201</v>
      </c>
      <c r="C84" s="113" t="s">
        <v>77</v>
      </c>
      <c r="D84" s="42"/>
      <c r="E84" s="14">
        <f>IF(D84="",0,(($D$8/(D84+(IF($D$8&gt;400,0,IF($D$8&lt;=300,0.24,0.14))))-Stammdaten!$D$4)/Stammdaten!$E$4))</f>
        <v>0</v>
      </c>
      <c r="F84" s="92"/>
      <c r="G84" s="14">
        <f>IF(F84="",0,(($F$8/(F84+(IF($F$8&gt;400,0,IF($F$8&lt;=300,0.24,0.14))))-Stammdaten!$D$6)/Stammdaten!$E$6))</f>
        <v>0</v>
      </c>
      <c r="H84" s="42"/>
      <c r="I84" s="14">
        <f>IF(H84="",0,(($H$8/(H84+(IF($H$8&gt;400,0,IF($H$8&lt;=300,0.24,0.14))))-Stammdaten!$D$7)/Stammdaten!$E$7))</f>
        <v>0</v>
      </c>
      <c r="J84" s="92"/>
      <c r="K84" s="14">
        <f>IF(J84="",0,(($J$8/(J84+(IF($J$8&gt;400,0,IF($J$8&lt;=300,0.24,0.14))))-Stammdaten!$D$10)/Stammdaten!$E$10))</f>
        <v>0</v>
      </c>
      <c r="L84" s="43"/>
      <c r="M84" s="44"/>
      <c r="N84" s="42"/>
      <c r="O84" s="14">
        <f>IF(N84="",0,((200/N84)-Stammdaten!$D$21)/Stammdaten!$E$21)</f>
        <v>0</v>
      </c>
      <c r="P84" s="92"/>
      <c r="Q84" s="14">
        <f>IF(P84="",0,((300/P84)-Stammdaten!$D$22)/Stammdaten!$E$22)</f>
        <v>0</v>
      </c>
      <c r="R84" s="42"/>
      <c r="S84" s="14">
        <f>IF(R84="",0,((400/R84)-Stammdaten!$D$23)/Stammdaten!$E$23)</f>
        <v>0</v>
      </c>
      <c r="T84" s="92"/>
      <c r="U84" s="14">
        <f>IF(T84="",0,(SQRT(T84)-Stammdaten!$D$25)/Stammdaten!$E$25)</f>
        <v>0</v>
      </c>
      <c r="V84" s="92"/>
      <c r="W84" s="14">
        <f>IF(V84="",0,(SQRT(V84)-Stammdaten!$D$27)/Stammdaten!$E$27)</f>
        <v>0</v>
      </c>
      <c r="X84" s="42"/>
      <c r="Y84" s="14">
        <f>IF(X84="",0,(SQRT(X84)-Stammdaten!$D$29)/Stammdaten!$E$29)</f>
        <v>0</v>
      </c>
      <c r="Z84" s="42"/>
      <c r="AA84" s="14">
        <f>IF(Z84="",0,(SQRT(Z84)-Stammdaten!$D$32)/Stammdaten!$E$32)</f>
        <v>0</v>
      </c>
      <c r="AB84" s="92"/>
      <c r="AC84" s="14">
        <f>IF(AB84="",0,(SQRT(AB84)-Stammdaten!$D$33)/Stammdaten!$E$33)</f>
        <v>0</v>
      </c>
      <c r="AD84" s="42"/>
      <c r="AE84" s="14">
        <f>IF(AD84="",0,(SQRT(AD84)-Stammdaten!$D$34)/Stammdaten!$E$34)</f>
        <v>0</v>
      </c>
      <c r="AF84" s="133"/>
      <c r="AG84" s="55" t="s">
        <v>58</v>
      </c>
      <c r="AH84" s="57">
        <f>SUM(U81:U92)</f>
        <v>617.13025003435234</v>
      </c>
    </row>
    <row r="85" spans="1:35" ht="18">
      <c r="A85" s="113" t="s">
        <v>202</v>
      </c>
      <c r="B85" s="113" t="s">
        <v>197</v>
      </c>
      <c r="C85" s="113" t="s">
        <v>77</v>
      </c>
      <c r="D85" s="42"/>
      <c r="E85" s="14">
        <f>IF(D85="",0,(($D$8/(D85+(IF($D$8&gt;400,0,IF($D$8&lt;=300,0.24,0.14))))-Stammdaten!$D$4)/Stammdaten!$E$4))</f>
        <v>0</v>
      </c>
      <c r="F85" s="92"/>
      <c r="G85" s="14">
        <f>IF(F85="",0,(($F$8/(F85+(IF($F$8&gt;400,0,IF($F$8&lt;=300,0.24,0.14))))-Stammdaten!$D$6)/Stammdaten!$E$6))</f>
        <v>0</v>
      </c>
      <c r="H85" s="42"/>
      <c r="I85" s="14">
        <f>IF(H85="",0,(($H$8/(H85+(IF($H$8&gt;400,0,IF($H$8&lt;=300,0.24,0.14))))-Stammdaten!$D$7)/Stammdaten!$E$7))</f>
        <v>0</v>
      </c>
      <c r="J85" s="92"/>
      <c r="K85" s="14">
        <f>IF(J85="",0,(($J$8/(J85+(IF($J$8&gt;400,0,IF($J$8&lt;=300,0.24,0.14))))-Stammdaten!$D$10)/Stammdaten!$E$10))</f>
        <v>0</v>
      </c>
      <c r="L85" s="43"/>
      <c r="M85" s="44"/>
      <c r="N85" s="42"/>
      <c r="O85" s="14">
        <f>IF(N85="",0,((200/N85)-Stammdaten!$D$21)/Stammdaten!$E$21)</f>
        <v>0</v>
      </c>
      <c r="P85" s="92"/>
      <c r="Q85" s="14">
        <f>IF(P85="",0,((300/P85)-Stammdaten!$D$22)/Stammdaten!$E$22)</f>
        <v>0</v>
      </c>
      <c r="R85" s="42"/>
      <c r="S85" s="14">
        <f>IF(R85="",0,((400/R85)-Stammdaten!$D$23)/Stammdaten!$E$23)</f>
        <v>0</v>
      </c>
      <c r="T85" s="92">
        <v>1.25</v>
      </c>
      <c r="U85" s="14">
        <f>IF(T85="",0,(SQRT(T85)-Stammdaten!$D$25)/Stammdaten!$E$25)</f>
        <v>349.02057169102181</v>
      </c>
      <c r="V85" s="92">
        <v>4.12</v>
      </c>
      <c r="W85" s="14">
        <f>IF(V85="",0,(SQRT(V85)-Stammdaten!$D$27)/Stammdaten!$E$27)</f>
        <v>450.13380433579044</v>
      </c>
      <c r="X85" s="42"/>
      <c r="Y85" s="14">
        <f>IF(X85="",0,(SQRT(X85)-Stammdaten!$D$29)/Stammdaten!$E$29)</f>
        <v>0</v>
      </c>
      <c r="Z85" s="42"/>
      <c r="AA85" s="14">
        <f>IF(Z85="",0,(SQRT(Z85)-Stammdaten!$D$32)/Stammdaten!$E$32)</f>
        <v>0</v>
      </c>
      <c r="AB85" s="92"/>
      <c r="AC85" s="14">
        <f>IF(AB85="",0,(SQRT(AB85)-Stammdaten!$D$33)/Stammdaten!$E$33)</f>
        <v>0</v>
      </c>
      <c r="AD85" s="42"/>
      <c r="AE85" s="14">
        <f>IF(AD85="",0,(SQRT(AD85)-Stammdaten!$D$34)/Stammdaten!$E$34)</f>
        <v>0</v>
      </c>
      <c r="AF85" s="133"/>
      <c r="AG85" s="55" t="s">
        <v>59</v>
      </c>
      <c r="AH85" s="57">
        <f>SUM(W81:W92)</f>
        <v>852.9322618275196</v>
      </c>
    </row>
    <row r="86" spans="1:35" ht="18">
      <c r="A86" s="113" t="s">
        <v>203</v>
      </c>
      <c r="B86" s="113" t="s">
        <v>204</v>
      </c>
      <c r="C86" s="113" t="s">
        <v>77</v>
      </c>
      <c r="D86" s="42"/>
      <c r="E86" s="14">
        <f>IF(D86="",0,(($D$8/(D86+(IF($D$8&gt;400,0,IF($D$8&lt;=300,0.24,0.14))))-Stammdaten!$D$4)/Stammdaten!$E$4))</f>
        <v>0</v>
      </c>
      <c r="F86" s="92"/>
      <c r="G86" s="14">
        <f>IF(F86="",0,(($F$8/(F86+(IF($F$8&gt;400,0,IF($F$8&lt;=300,0.24,0.14))))-Stammdaten!$D$6)/Stammdaten!$E$6))</f>
        <v>0</v>
      </c>
      <c r="H86" s="42"/>
      <c r="I86" s="14">
        <f>IF(H86="",0,(($H$8/(H86+(IF($H$8&gt;400,0,IF($H$8&lt;=300,0.24,0.14))))-Stammdaten!$D$7)/Stammdaten!$E$7))</f>
        <v>0</v>
      </c>
      <c r="J86" s="92"/>
      <c r="K86" s="14">
        <f>IF(J86="",0,(($J$8/(J86+(IF($J$8&gt;400,0,IF($J$8&lt;=300,0.24,0.14))))-Stammdaten!$D$10)/Stammdaten!$E$10))</f>
        <v>0</v>
      </c>
      <c r="L86" s="43"/>
      <c r="M86" s="44"/>
      <c r="N86" s="42"/>
      <c r="O86" s="14">
        <f>IF(N86="",0,((200/N86)-Stammdaten!$D$21)/Stammdaten!$E$21)</f>
        <v>0</v>
      </c>
      <c r="P86" s="92"/>
      <c r="Q86" s="14">
        <f>IF(P86="",0,((300/P86)-Stammdaten!$D$22)/Stammdaten!$E$22)</f>
        <v>0</v>
      </c>
      <c r="R86" s="42"/>
      <c r="S86" s="14">
        <f>IF(R86="",0,((400/R86)-Stammdaten!$D$23)/Stammdaten!$E$23)</f>
        <v>0</v>
      </c>
      <c r="T86" s="92"/>
      <c r="U86" s="14">
        <f>IF(T86="",0,(SQRT(T86)-Stammdaten!$D$25)/Stammdaten!$E$25)</f>
        <v>0</v>
      </c>
      <c r="V86" s="92">
        <v>3.73</v>
      </c>
      <c r="W86" s="14">
        <f>IF(V86="",0,(SQRT(V86)-Stammdaten!$D$27)/Stammdaten!$E$27)</f>
        <v>402.79845749172921</v>
      </c>
      <c r="X86" s="92">
        <v>8.1</v>
      </c>
      <c r="Y86" s="14">
        <f>IF(X86="",0,(SQRT(X86)-Stammdaten!$D$29)/Stammdaten!$E$29)</f>
        <v>393.7311291838044</v>
      </c>
      <c r="Z86" s="42"/>
      <c r="AA86" s="14">
        <f>IF(Z86="",0,(SQRT(Z86)-Stammdaten!$D$32)/Stammdaten!$E$32)</f>
        <v>0</v>
      </c>
      <c r="AB86" s="92"/>
      <c r="AC86" s="14">
        <f>IF(AB86="",0,(SQRT(AB86)-Stammdaten!$D$33)/Stammdaten!$E$33)</f>
        <v>0</v>
      </c>
      <c r="AD86" s="42"/>
      <c r="AE86" s="14">
        <f>IF(AD86="",0,(SQRT(AD86)-Stammdaten!$D$34)/Stammdaten!$E$34)</f>
        <v>0</v>
      </c>
      <c r="AF86" s="133"/>
      <c r="AG86" s="55" t="s">
        <v>60</v>
      </c>
      <c r="AH86" s="57">
        <f>SUM(Y81:Y92)</f>
        <v>784.36566764132976</v>
      </c>
    </row>
    <row r="87" spans="1:35" ht="18">
      <c r="A87" s="113" t="s">
        <v>205</v>
      </c>
      <c r="B87" s="113" t="s">
        <v>206</v>
      </c>
      <c r="C87" s="113" t="s">
        <v>77</v>
      </c>
      <c r="D87" s="42"/>
      <c r="E87" s="14">
        <f>IF(D87="",0,(($D$8/(D87+(IF($D$8&gt;400,0,IF($D$8&lt;=300,0.24,0.14))))-Stammdaten!$D$4)/Stammdaten!$E$4))</f>
        <v>0</v>
      </c>
      <c r="F87" s="92"/>
      <c r="G87" s="14">
        <f>IF(F87="",0,(($F$8/(F87+(IF($F$8&gt;400,0,IF($F$8&lt;=300,0.24,0.14))))-Stammdaten!$D$6)/Stammdaten!$E$6))</f>
        <v>0</v>
      </c>
      <c r="H87" s="42"/>
      <c r="I87" s="14">
        <f>IF(H87="",0,(($H$8/(H87+(IF($H$8&gt;400,0,IF($H$8&lt;=300,0.24,0.14))))-Stammdaten!$D$7)/Stammdaten!$E$7))</f>
        <v>0</v>
      </c>
      <c r="J87" s="92"/>
      <c r="K87" s="14">
        <f>IF(J87="",0,(($J$8/(J87+(IF($J$8&gt;400,0,IF($J$8&lt;=300,0.24,0.14))))-Stammdaten!$D$10)/Stammdaten!$E$10))</f>
        <v>0</v>
      </c>
      <c r="L87" s="43"/>
      <c r="M87" s="44"/>
      <c r="N87" s="42"/>
      <c r="O87" s="14">
        <f>IF(N87="",0,((200/N87)-Stammdaten!$D$21)/Stammdaten!$E$21)</f>
        <v>0</v>
      </c>
      <c r="P87" s="92"/>
      <c r="Q87" s="14">
        <f>IF(P87="",0,((300/P87)-Stammdaten!$D$22)/Stammdaten!$E$22)</f>
        <v>0</v>
      </c>
      <c r="R87" s="42"/>
      <c r="S87" s="14">
        <f>IF(R87="",0,((400/R87)-Stammdaten!$D$23)/Stammdaten!$E$23)</f>
        <v>0</v>
      </c>
      <c r="T87" s="92"/>
      <c r="U87" s="14">
        <f>IF(T87="",0,(SQRT(T87)-Stammdaten!$D$25)/Stammdaten!$E$25)</f>
        <v>0</v>
      </c>
      <c r="V87" s="92"/>
      <c r="W87" s="14">
        <f>IF(V87="",0,(SQRT(V87)-Stammdaten!$D$27)/Stammdaten!$E$27)</f>
        <v>0</v>
      </c>
      <c r="X87" s="92"/>
      <c r="Y87" s="14">
        <f>IF(X87="",0,(SQRT(X87)-Stammdaten!$D$29)/Stammdaten!$E$29)</f>
        <v>0</v>
      </c>
      <c r="Z87" s="42"/>
      <c r="AA87" s="14">
        <f>IF(Z87="",0,(SQRT(Z87)-Stammdaten!$D$32)/Stammdaten!$E$32)</f>
        <v>0</v>
      </c>
      <c r="AB87" s="92">
        <v>29.5</v>
      </c>
      <c r="AC87" s="14">
        <f>IF(AB87="",0,(SQRT(AB87)-Stammdaten!$D$33)/Stammdaten!$E$33)</f>
        <v>386.57268966314797</v>
      </c>
      <c r="AD87" s="42"/>
      <c r="AE87" s="14">
        <f>IF(AD87="",0,(SQRT(AD87)-Stammdaten!$D$34)/Stammdaten!$E$34)</f>
        <v>0</v>
      </c>
      <c r="AF87" s="133"/>
      <c r="AG87" s="56" t="s">
        <v>61</v>
      </c>
      <c r="AH87" s="58">
        <f>SUM(AC81:AC92)</f>
        <v>721.90276527107437</v>
      </c>
    </row>
    <row r="88" spans="1:35" ht="18">
      <c r="A88" s="113" t="s">
        <v>132</v>
      </c>
      <c r="B88" s="113" t="s">
        <v>312</v>
      </c>
      <c r="C88" s="113" t="s">
        <v>77</v>
      </c>
      <c r="D88" s="42"/>
      <c r="E88" s="14">
        <f>IF(D88="",0,(($D$8/(D88+(IF($D$8&gt;400,0,IF($D$8&lt;=300,0.24,0.14))))-Stammdaten!$D$4)/Stammdaten!$E$4))</f>
        <v>0</v>
      </c>
      <c r="F88" s="92">
        <v>11.59</v>
      </c>
      <c r="G88" s="14">
        <f>IF(F88="",0,(($F$8/(F88+(IF($F$8&gt;400,0,IF($F$8&lt;=300,0.24,0.14))))-Stammdaten!$D$6)/Stammdaten!$E$6))</f>
        <v>354.82030789723092</v>
      </c>
      <c r="H88" s="42"/>
      <c r="I88" s="14">
        <f>IF(H88="",0,(($H$8/(H88+(IF($H$8&gt;400,0,IF($H$8&lt;=300,0.24,0.14))))-Stammdaten!$D$7)/Stammdaten!$E$7))</f>
        <v>0</v>
      </c>
      <c r="J88" s="92"/>
      <c r="K88" s="14">
        <f>IF(J88="",0,(($J$8/(J88+(IF($J$8&gt;400,0,IF($J$8&lt;=300,0.24,0.14))))-Stammdaten!$D$10)/Stammdaten!$E$10))</f>
        <v>0</v>
      </c>
      <c r="L88" s="43"/>
      <c r="M88" s="44"/>
      <c r="N88" s="42"/>
      <c r="O88" s="14">
        <f>IF(N88="",0,((200/N88)-Stammdaten!$D$21)/Stammdaten!$E$21)</f>
        <v>0</v>
      </c>
      <c r="P88" s="42"/>
      <c r="Q88" s="14">
        <f>IF(P88="",0,((300/P88)-Stammdaten!$D$22)/Stammdaten!$E$22)</f>
        <v>0</v>
      </c>
      <c r="R88" s="42"/>
      <c r="S88" s="14">
        <f>IF(R88="",0,((400/R88)-Stammdaten!$D$23)/Stammdaten!$E$23)</f>
        <v>0</v>
      </c>
      <c r="T88" s="92"/>
      <c r="U88" s="14">
        <f>IF(T88="",0,(SQRT(T88)-Stammdaten!$D$25)/Stammdaten!$E$25)</f>
        <v>0</v>
      </c>
      <c r="V88" s="92"/>
      <c r="W88" s="14">
        <f>IF(V88="",0,(SQRT(V88)-Stammdaten!$D$27)/Stammdaten!$E$27)</f>
        <v>0</v>
      </c>
      <c r="X88" s="92"/>
      <c r="Y88" s="14">
        <f>IF(X88="",0,(SQRT(X88)-Stammdaten!$D$29)/Stammdaten!$E$29)</f>
        <v>0</v>
      </c>
      <c r="Z88" s="42"/>
      <c r="AA88" s="14">
        <f>IF(Z88="",0,(SQRT(Z88)-Stammdaten!$D$32)/Stammdaten!$E$32)</f>
        <v>0</v>
      </c>
      <c r="AB88" s="92"/>
      <c r="AC88" s="14">
        <f>IF(AB88="",0,(SQRT(AB88)-Stammdaten!$D$33)/Stammdaten!$E$33)</f>
        <v>0</v>
      </c>
      <c r="AD88" s="42"/>
      <c r="AE88" s="14">
        <f>IF(AD88="",0,(SQRT(AD88)-Stammdaten!$D$34)/Stammdaten!$E$34)</f>
        <v>0</v>
      </c>
      <c r="AF88" s="133"/>
    </row>
    <row r="89" spans="1:35" ht="18">
      <c r="A89" s="113" t="s">
        <v>319</v>
      </c>
      <c r="B89" s="113" t="s">
        <v>320</v>
      </c>
      <c r="C89" s="113" t="s">
        <v>77</v>
      </c>
      <c r="D89" s="42"/>
      <c r="E89" s="14">
        <f>IF(D89="",0,(($D$8/(D89+(IF($D$8&gt;400,0,IF($D$8&lt;=300,0.24,0.14))))-Stammdaten!$D$4)/Stammdaten!$E$4))</f>
        <v>0</v>
      </c>
      <c r="F89" s="92"/>
      <c r="G89" s="14">
        <f>IF(F89="",0,(($F$8/(F89+(IF($F$8&gt;400,0,IF($F$8&lt;=300,0.24,0.14))))-Stammdaten!$D$6)/Stammdaten!$E$6))</f>
        <v>0</v>
      </c>
      <c r="H89" s="42"/>
      <c r="I89" s="14">
        <f>IF(H89="",0,(($H$8/(H89+(IF($H$8&gt;400,0,IF($H$8&lt;=300,0.24,0.14))))-Stammdaten!$D$7)/Stammdaten!$E$7))</f>
        <v>0</v>
      </c>
      <c r="J89" s="92">
        <v>209.4</v>
      </c>
      <c r="K89" s="14">
        <f>IF(J89="",0,(($J$8/(J89+(IF($J$8&gt;400,0,IF($J$8&lt;=300,0.24,0.14))))-Stammdaten!$D$10)/Stammdaten!$E$10))</f>
        <v>277.78042511983159</v>
      </c>
      <c r="L89" s="43"/>
      <c r="M89" s="44"/>
      <c r="N89" s="42"/>
      <c r="O89" s="14">
        <f>IF(N89="",0,((200/N89)-Stammdaten!$D$21)/Stammdaten!$E$21)</f>
        <v>0</v>
      </c>
      <c r="P89" s="42"/>
      <c r="Q89" s="14">
        <f>IF(P89="",0,((300/P89)-Stammdaten!$D$22)/Stammdaten!$E$22)</f>
        <v>0</v>
      </c>
      <c r="R89" s="42"/>
      <c r="S89" s="14">
        <f>IF(R89="",0,((400/R89)-Stammdaten!$D$23)/Stammdaten!$E$23)</f>
        <v>0</v>
      </c>
      <c r="T89" s="42"/>
      <c r="U89" s="14">
        <f>IF(T89="",0,(SQRT(T89)-Stammdaten!$D$25)/Stammdaten!$E$25)</f>
        <v>0</v>
      </c>
      <c r="V89" s="92"/>
      <c r="W89" s="14">
        <f>IF(V89="",0,(SQRT(V89)-Stammdaten!$D$27)/Stammdaten!$E$27)</f>
        <v>0</v>
      </c>
      <c r="X89" s="92">
        <v>8.0299999999999994</v>
      </c>
      <c r="Y89" s="14">
        <f>IF(X89="",0,(SQRT(X89)-Stammdaten!$D$29)/Stammdaten!$E$29)</f>
        <v>390.63453845752531</v>
      </c>
      <c r="Z89" s="42"/>
      <c r="AA89" s="14">
        <f>IF(Z89="",0,(SQRT(Z89)-Stammdaten!$D$32)/Stammdaten!$E$32)</f>
        <v>0</v>
      </c>
      <c r="AB89" s="92"/>
      <c r="AC89" s="14">
        <f>IF(AB89="",0,(SQRT(AB89)-Stammdaten!$D$33)/Stammdaten!$E$33)</f>
        <v>0</v>
      </c>
      <c r="AD89" s="42"/>
      <c r="AE89" s="14">
        <f>IF(AD89="",0,(SQRT(AD89)-Stammdaten!$D$34)/Stammdaten!$E$34)</f>
        <v>0</v>
      </c>
      <c r="AF89" s="133" t="s">
        <v>333</v>
      </c>
      <c r="AG89" s="55" t="s">
        <v>62</v>
      </c>
      <c r="AH89" s="59">
        <f>SUM(AH81:AH87)</f>
        <v>5076.9856300273968</v>
      </c>
      <c r="AI89" s="111" t="s">
        <v>77</v>
      </c>
    </row>
    <row r="90" spans="1:35" ht="18">
      <c r="A90" s="96" t="s">
        <v>321</v>
      </c>
      <c r="B90" s="97" t="s">
        <v>322</v>
      </c>
      <c r="C90" s="98" t="s">
        <v>77</v>
      </c>
      <c r="D90" s="99"/>
      <c r="E90" s="85">
        <f>IF(D90="",0,(($D$8/(D90+(IF($D$8&gt;400,0,IF($D$8&lt;=300,0.24,0.14))))-Stammdaten!$D$4)/Stammdaten!$E$4))</f>
        <v>0</v>
      </c>
      <c r="F90" s="100"/>
      <c r="G90" s="85">
        <f>IF(F90="",0,(($F$8/(F90+(IF($F$8&gt;400,0,IF($F$8&lt;=300,0.24,0.14))))-Stammdaten!$D$6)/Stammdaten!$E$6))</f>
        <v>0</v>
      </c>
      <c r="H90" s="99"/>
      <c r="I90" s="85">
        <f>IF(H90="",0,(($H$8/(H90+(IF($H$8&gt;400,0,IF($H$8&lt;=300,0.24,0.14))))-Stammdaten!$D$7)/Stammdaten!$E$7))</f>
        <v>0</v>
      </c>
      <c r="J90" s="100">
        <v>180.6</v>
      </c>
      <c r="K90" s="85">
        <f>IF(J90="",0,(($J$8/(J90+(IF($J$8&gt;400,0,IF($J$8&lt;=300,0.24,0.14))))-Stammdaten!$D$10)/Stammdaten!$E$10))</f>
        <v>371.94418056931983</v>
      </c>
      <c r="L90" s="101"/>
      <c r="M90" s="102"/>
      <c r="N90" s="99"/>
      <c r="O90" s="85">
        <f>IF(N90="",0,((200/N90)-Stammdaten!$D$21)/Stammdaten!$E$21)</f>
        <v>0</v>
      </c>
      <c r="P90" s="99"/>
      <c r="Q90" s="85">
        <f>IF(P90="",0,((300/P90)-Stammdaten!$D$22)/Stammdaten!$E$22)</f>
        <v>0</v>
      </c>
      <c r="R90" s="99"/>
      <c r="S90" s="85">
        <f>IF(R90="",0,((400/R90)-Stammdaten!$D$23)/Stammdaten!$E$23)</f>
        <v>0</v>
      </c>
      <c r="T90" s="99"/>
      <c r="U90" s="85">
        <f>IF(T90="",0,(SQRT(T90)-Stammdaten!$D$25)/Stammdaten!$E$25)</f>
        <v>0</v>
      </c>
      <c r="V90" s="100"/>
      <c r="W90" s="85">
        <f>IF(V90="",0,(SQRT(V90)-Stammdaten!$D$27)/Stammdaten!$E$27)</f>
        <v>0</v>
      </c>
      <c r="X90" s="100"/>
      <c r="Y90" s="85">
        <f>IF(X90="",0,(SQRT(X90)-Stammdaten!$D$29)/Stammdaten!$E$29)</f>
        <v>0</v>
      </c>
      <c r="Z90" s="99"/>
      <c r="AA90" s="85">
        <f>IF(Z90="",0,(SQRT(Z90)-Stammdaten!$D$32)/Stammdaten!$E$32)</f>
        <v>0</v>
      </c>
      <c r="AB90" s="100">
        <v>24</v>
      </c>
      <c r="AC90" s="85">
        <f>IF(AB90="",0,(SQRT(AB90)-Stammdaten!$D$33)/Stammdaten!$E$33)</f>
        <v>335.3300756079264</v>
      </c>
      <c r="AD90" s="42"/>
      <c r="AE90" s="14">
        <f>IF(AD90="",0,(SQRT(AD90)-Stammdaten!$D$34)/Stammdaten!$E$34)</f>
        <v>0</v>
      </c>
      <c r="AF90" s="133"/>
    </row>
    <row r="91" spans="1:35" ht="18">
      <c r="A91" s="40"/>
      <c r="B91" s="41"/>
      <c r="C91" s="103"/>
      <c r="D91" s="42"/>
      <c r="E91" s="104">
        <f>IF(D91="",0,(($D$8/(D91+(IF($D$8&gt;400,0,IF($D$8&lt;=300,0.24,0.14))))-Stammdaten!$D$4)/Stammdaten!$E$4))</f>
        <v>0</v>
      </c>
      <c r="F91" s="92"/>
      <c r="G91" s="104">
        <f>IF(F91="",0,(($F$8/(F91+(IF($F$8&gt;400,0,IF($F$8&lt;=300,0.24,0.14))))-Stammdaten!$D$6)/Stammdaten!$E$6))</f>
        <v>0</v>
      </c>
      <c r="H91" s="42"/>
      <c r="I91" s="104">
        <f>IF(H91="",0,(($H$8/(H91+(IF($H$8&gt;400,0,IF($H$8&lt;=300,0.24,0.14))))-Stammdaten!$D$7)/Stammdaten!$E$7))</f>
        <v>0</v>
      </c>
      <c r="J91" s="92"/>
      <c r="K91" s="104">
        <f>IF(J91="",0,(($J$8/(J91+(IF($J$8&gt;400,0,IF($J$8&lt;=300,0.24,0.14))))-Stammdaten!$D$10)/Stammdaten!$E$10))</f>
        <v>0</v>
      </c>
      <c r="L91" s="43"/>
      <c r="M91" s="44"/>
      <c r="N91" s="42"/>
      <c r="O91" s="104">
        <f>IF(N91="",0,((200/N91)-Stammdaten!$D$21)/Stammdaten!$E$21)</f>
        <v>0</v>
      </c>
      <c r="P91" s="42"/>
      <c r="Q91" s="104">
        <f>IF(P91="",0,((300/P91)-Stammdaten!$D$22)/Stammdaten!$E$22)</f>
        <v>0</v>
      </c>
      <c r="R91" s="42"/>
      <c r="S91" s="104">
        <f>IF(R91="",0,((400/R91)-Stammdaten!$D$23)/Stammdaten!$E$23)</f>
        <v>0</v>
      </c>
      <c r="T91" s="42"/>
      <c r="U91" s="104">
        <f>IF(T91="",0,(SQRT(T91)-Stammdaten!$D$25)/Stammdaten!$E$25)</f>
        <v>0</v>
      </c>
      <c r="V91" s="92"/>
      <c r="W91" s="104">
        <f>IF(V91="",0,(SQRT(V91)-Stammdaten!$D$27)/Stammdaten!$E$27)</f>
        <v>0</v>
      </c>
      <c r="X91" s="92"/>
      <c r="Y91" s="104">
        <f>IF(X91="",0,(SQRT(X91)-Stammdaten!$D$29)/Stammdaten!$E$29)</f>
        <v>0</v>
      </c>
      <c r="Z91" s="42"/>
      <c r="AA91" s="104">
        <f>IF(Z91="",0,(SQRT(Z91)-Stammdaten!$D$32)/Stammdaten!$E$32)</f>
        <v>0</v>
      </c>
      <c r="AB91" s="92"/>
      <c r="AC91" s="104">
        <f>IF(AB91="",0,(SQRT(AB91)-Stammdaten!$D$33)/Stammdaten!$E$33)</f>
        <v>0</v>
      </c>
      <c r="AD91" s="42"/>
      <c r="AE91" s="14">
        <f>IF(AD91="",0,(SQRT(AD91)-Stammdaten!$D$34)/Stammdaten!$E$34)</f>
        <v>0</v>
      </c>
      <c r="AF91" s="133"/>
    </row>
    <row r="92" spans="1:35" ht="18.75" thickBot="1">
      <c r="A92" s="94"/>
      <c r="B92" s="51"/>
      <c r="C92" s="95"/>
      <c r="D92" s="52"/>
      <c r="E92" s="76">
        <f>IF(D92="",0,(($D$8/(D92+(IF($D$8&gt;400,0,IF($D$8&lt;=300,0.24,0.14))))-Stammdaten!$D$4)/Stammdaten!$E$4))</f>
        <v>0</v>
      </c>
      <c r="F92" s="93"/>
      <c r="G92" s="76">
        <f>IF(F92="",0,(($F$8/(F92+(IF($F$8&gt;400,0,IF($F$8&lt;=300,0.24,0.14))))-Stammdaten!$D$6)/Stammdaten!$E$6))</f>
        <v>0</v>
      </c>
      <c r="H92" s="52"/>
      <c r="I92" s="76">
        <f>IF(H92="",0,(($H$8/(H92+(IF($H$8&gt;400,0,IF($H$8&lt;=300,0.24,0.14))))-Stammdaten!$D$7)/Stammdaten!$E$7))</f>
        <v>0</v>
      </c>
      <c r="J92" s="93"/>
      <c r="K92" s="76">
        <f>IF(J92="",0,(($J$8/(J92+(IF($J$8&gt;400,0,IF($J$8&lt;=300,0.24,0.14))))-Stammdaten!$D$10)/Stammdaten!$E$10))</f>
        <v>0</v>
      </c>
      <c r="L92" s="53"/>
      <c r="M92" s="54"/>
      <c r="N92" s="52"/>
      <c r="O92" s="76">
        <f>IF(N92="",0,((200/N92)-Stammdaten!$D$21)/Stammdaten!$E$21)</f>
        <v>0</v>
      </c>
      <c r="P92" s="52"/>
      <c r="Q92" s="76">
        <f>IF(P92="",0,((300/P92)-Stammdaten!$D$22)/Stammdaten!$E$22)</f>
        <v>0</v>
      </c>
      <c r="R92" s="52"/>
      <c r="S92" s="76">
        <f>IF(R92="",0,((400/R92)-Stammdaten!$D$23)/Stammdaten!$E$23)</f>
        <v>0</v>
      </c>
      <c r="T92" s="52"/>
      <c r="U92" s="76">
        <f>IF(T92="",0,(SQRT(T92)-Stammdaten!$D$25)/Stammdaten!$E$25)</f>
        <v>0</v>
      </c>
      <c r="V92" s="93"/>
      <c r="W92" s="76">
        <f>IF(V92="",0,(SQRT(V92)-Stammdaten!$D$27)/Stammdaten!$E$27)</f>
        <v>0</v>
      </c>
      <c r="X92" s="93"/>
      <c r="Y92" s="76">
        <f>IF(X92="",0,(SQRT(X92)-Stammdaten!$D$29)/Stammdaten!$E$29)</f>
        <v>0</v>
      </c>
      <c r="Z92" s="52"/>
      <c r="AA92" s="76">
        <f>IF(Z92="",0,(SQRT(Z92)-Stammdaten!$D$32)/Stammdaten!$E$32)</f>
        <v>0</v>
      </c>
      <c r="AB92" s="93"/>
      <c r="AC92" s="76">
        <f>IF(AB92="",0,(SQRT(AB92)-Stammdaten!$D$33)/Stammdaten!$E$33)</f>
        <v>0</v>
      </c>
      <c r="AD92" s="42"/>
      <c r="AE92" s="14">
        <f>IF(AD92="",0,(SQRT(AD92)-Stammdaten!$D$34)/Stammdaten!$E$34)</f>
        <v>0</v>
      </c>
      <c r="AF92" s="133"/>
    </row>
    <row r="93" spans="1:35" ht="18">
      <c r="A93" s="114" t="s">
        <v>143</v>
      </c>
      <c r="B93" s="114" t="s">
        <v>265</v>
      </c>
      <c r="C93" s="118" t="s">
        <v>290</v>
      </c>
      <c r="D93" s="38"/>
      <c r="E93" s="25">
        <f>IF(D93="",0,(($D$8/(D93+(IF($D$8&gt;400,0,IF($D$8&lt;=300,0.24,0.14))))-Stammdaten!$D$4)/Stammdaten!$E$4))</f>
        <v>0</v>
      </c>
      <c r="F93" s="69">
        <v>12.25</v>
      </c>
      <c r="G93" s="25">
        <f>IF(F93="",0,(($F$8/(F93+(IF($F$8&gt;400,0,IF($F$8&lt;=300,0.24,0.14))))-Stammdaten!$D$6)/Stammdaten!$E$6))</f>
        <v>304.06118834461495</v>
      </c>
      <c r="H93" s="26"/>
      <c r="I93" s="25">
        <f>IF(H93="",0,(($H$8/(H93+(IF($H$8&gt;400,0,IF($H$8&lt;=300,0.24,0.14))))-Stammdaten!$D$7)/Stammdaten!$E$7))</f>
        <v>0</v>
      </c>
      <c r="J93" s="26">
        <v>184.8</v>
      </c>
      <c r="K93" s="25">
        <f>IF(J93="",0,(($J$8/(J93+(IF($J$8&gt;400,0,IF($J$8&lt;=300,0.24,0.14))))-Stammdaten!$D$10)/Stammdaten!$E$10))</f>
        <v>356.38397666218373</v>
      </c>
      <c r="L93" s="29"/>
      <c r="M93" s="30"/>
      <c r="N93" s="38"/>
      <c r="O93" s="25">
        <f>IF(N93="",0,((200/N93)-Stammdaten!$D$21)/Stammdaten!$E$21)</f>
        <v>0</v>
      </c>
      <c r="P93" s="105">
        <v>45.75</v>
      </c>
      <c r="Q93" s="25">
        <f>IF(P93="",0,((300/P93)-Stammdaten!$D$22)/Stammdaten!$E$22)</f>
        <v>775.5688027819175</v>
      </c>
      <c r="R93" s="38"/>
      <c r="S93" s="25">
        <f>IF(R93="",0,((400/R93)-Stammdaten!$D$23)/Stammdaten!$E$23)</f>
        <v>0</v>
      </c>
      <c r="T93" s="38"/>
      <c r="U93" s="25">
        <f>IF(T93="",0,(SQRT(T93)-Stammdaten!$D$25)/Stammdaten!$E$25)</f>
        <v>0</v>
      </c>
      <c r="V93" s="38"/>
      <c r="W93" s="25">
        <f>IF(V93="",0,(SQRT(V93)-Stammdaten!$D$27)/Stammdaten!$E$27)</f>
        <v>0</v>
      </c>
      <c r="X93" s="38"/>
      <c r="Y93" s="25">
        <f>IF(X93="",0,(SQRT(X93)-Stammdaten!$D$29)/Stammdaten!$E$29)</f>
        <v>0</v>
      </c>
      <c r="Z93" s="38"/>
      <c r="AA93" s="25">
        <f>IF(Z93="",0,(SQRT(Z93)-Stammdaten!$D$32)/Stammdaten!$E$32)</f>
        <v>0</v>
      </c>
      <c r="AB93" s="38"/>
      <c r="AC93" s="25">
        <f>IF(AB93="",0,(SQRT(AB93)-Stammdaten!$D$33)/Stammdaten!$E$33)</f>
        <v>0</v>
      </c>
      <c r="AD93" s="42"/>
      <c r="AE93" s="14">
        <f>IF(AD93="",0,(SQRT(AD93)-Stammdaten!$D$34)/Stammdaten!$E$34)</f>
        <v>0</v>
      </c>
      <c r="AF93" s="133"/>
      <c r="AG93" s="55" t="s">
        <v>56</v>
      </c>
      <c r="AH93" s="57">
        <f>SUM(G93:G104)</f>
        <v>694.24019134570381</v>
      </c>
    </row>
    <row r="94" spans="1:35" ht="18">
      <c r="A94" s="115" t="s">
        <v>302</v>
      </c>
      <c r="B94" s="115" t="s">
        <v>303</v>
      </c>
      <c r="C94" s="118" t="s">
        <v>290</v>
      </c>
      <c r="D94" s="42"/>
      <c r="E94" s="14">
        <f>IF(D94="",0,(($D$8/(D94+(IF($D$8&gt;400,0,IF($D$8&lt;=300,0.24,0.14))))-Stammdaten!$D$4)/Stammdaten!$E$4))</f>
        <v>0</v>
      </c>
      <c r="F94" s="92"/>
      <c r="G94" s="14">
        <f>IF(F94="",0,(($F$8/(F94+(IF($F$8&gt;400,0,IF($F$8&lt;=300,0.24,0.14))))-Stammdaten!$D$6)/Stammdaten!$E$6))</f>
        <v>0</v>
      </c>
      <c r="H94" s="42"/>
      <c r="I94" s="14">
        <f>IF(H94="",0,(($H$8/(H94+(IF($H$8&gt;400,0,IF($H$8&lt;=300,0.24,0.14))))-Stammdaten!$D$7)/Stammdaten!$E$7))</f>
        <v>0</v>
      </c>
      <c r="J94" s="92"/>
      <c r="K94" s="14">
        <f>IF(J94="",0,(($J$8/(J94+(IF($J$8&gt;400,0,IF($J$8&lt;=300,0.24,0.14))))-Stammdaten!$D$10)/Stammdaten!$E$10))</f>
        <v>0</v>
      </c>
      <c r="L94" s="43"/>
      <c r="M94" s="44"/>
      <c r="N94" s="42"/>
      <c r="O94" s="14">
        <f>IF(N94="",0,((200/N94)-Stammdaten!$D$21)/Stammdaten!$E$21)</f>
        <v>0</v>
      </c>
      <c r="P94" s="92"/>
      <c r="Q94" s="14">
        <f>IF(P94="",0,((300/P94)-Stammdaten!$D$22)/Stammdaten!$E$22)</f>
        <v>0</v>
      </c>
      <c r="R94" s="42"/>
      <c r="S94" s="14">
        <f>IF(R94="",0,((400/R94)-Stammdaten!$D$23)/Stammdaten!$E$23)</f>
        <v>0</v>
      </c>
      <c r="T94" s="92"/>
      <c r="U94" s="14">
        <f>IF(T94="",0,(SQRT(T94)-Stammdaten!$D$25)/Stammdaten!$E$25)</f>
        <v>0</v>
      </c>
      <c r="V94" s="42"/>
      <c r="W94" s="14">
        <f>IF(V94="",0,(SQRT(V94)-Stammdaten!$D$27)/Stammdaten!$E$27)</f>
        <v>0</v>
      </c>
      <c r="X94" s="42"/>
      <c r="Y94" s="14">
        <f>IF(X94="",0,(SQRT(X94)-Stammdaten!$D$29)/Stammdaten!$E$29)</f>
        <v>0</v>
      </c>
      <c r="Z94" s="42"/>
      <c r="AA94" s="14">
        <f>IF(Z94="",0,(SQRT(Z94)-Stammdaten!$D$32)/Stammdaten!$E$32)</f>
        <v>0</v>
      </c>
      <c r="AB94" s="42"/>
      <c r="AC94" s="14">
        <f>IF(AB94="",0,(SQRT(AB94)-Stammdaten!$D$33)/Stammdaten!$E$33)</f>
        <v>0</v>
      </c>
      <c r="AD94" s="42"/>
      <c r="AE94" s="14">
        <f>IF(AD94="",0,(SQRT(AD94)-Stammdaten!$D$34)/Stammdaten!$E$34)</f>
        <v>0</v>
      </c>
      <c r="AF94" s="133"/>
      <c r="AG94" s="55" t="s">
        <v>30</v>
      </c>
      <c r="AH94" s="57">
        <f>SUM(K93:K104)</f>
        <v>861.45434621477898</v>
      </c>
    </row>
    <row r="95" spans="1:35" ht="18">
      <c r="A95" s="115" t="s">
        <v>304</v>
      </c>
      <c r="B95" s="115" t="s">
        <v>216</v>
      </c>
      <c r="C95" s="118" t="s">
        <v>290</v>
      </c>
      <c r="D95" s="42"/>
      <c r="E95" s="14">
        <f>IF(D95="",0,(($D$8/(D95+(IF($D$8&gt;400,0,IF($D$8&lt;=300,0.24,0.14))))-Stammdaten!$D$4)/Stammdaten!$E$4))</f>
        <v>0</v>
      </c>
      <c r="F95" s="92">
        <v>11.17</v>
      </c>
      <c r="G95" s="14">
        <f>IF(F95="",0,(($F$8/(F95+(IF($F$8&gt;400,0,IF($F$8&lt;=300,0.24,0.14))))-Stammdaten!$D$6)/Stammdaten!$E$6))</f>
        <v>390.1790030010888</v>
      </c>
      <c r="H95" s="42"/>
      <c r="I95" s="14">
        <f>IF(H95="",0,(($H$8/(H95+(IF($H$8&gt;400,0,IF($H$8&lt;=300,0.24,0.14))))-Stammdaten!$D$7)/Stammdaten!$E$7))</f>
        <v>0</v>
      </c>
      <c r="J95" s="92"/>
      <c r="K95" s="14">
        <f>IF(J95="",0,(($J$8/(J95+(IF($J$8&gt;400,0,IF($J$8&lt;=300,0.24,0.14))))-Stammdaten!$D$10)/Stammdaten!$E$10))</f>
        <v>0</v>
      </c>
      <c r="L95" s="43"/>
      <c r="M95" s="44"/>
      <c r="N95" s="42"/>
      <c r="O95" s="14">
        <f>IF(N95="",0,((200/N95)-Stammdaten!$D$21)/Stammdaten!$E$21)</f>
        <v>0</v>
      </c>
      <c r="P95" s="92"/>
      <c r="Q95" s="14">
        <f>IF(P95="",0,((300/P95)-Stammdaten!$D$22)/Stammdaten!$E$22)</f>
        <v>0</v>
      </c>
      <c r="R95" s="42"/>
      <c r="S95" s="14">
        <f>IF(R95="",0,((400/R95)-Stammdaten!$D$23)/Stammdaten!$E$23)</f>
        <v>0</v>
      </c>
      <c r="T95" s="92">
        <v>1.21</v>
      </c>
      <c r="U95" s="14">
        <f>IF(T95="",0,(SQRT(T95)-Stammdaten!$D$25)/Stammdaten!$E$25)</f>
        <v>322.50000000000006</v>
      </c>
      <c r="V95" s="92">
        <v>3.97</v>
      </c>
      <c r="W95" s="14">
        <f>IF(V95="",0,(SQRT(V95)-Stammdaten!$D$27)/Stammdaten!$E$27)</f>
        <v>432.20475217169604</v>
      </c>
      <c r="X95" s="42"/>
      <c r="Y95" s="14">
        <f>IF(X95="",0,(SQRT(X95)-Stammdaten!$D$29)/Stammdaten!$E$29)</f>
        <v>0</v>
      </c>
      <c r="Z95" s="42"/>
      <c r="AA95" s="14">
        <f>IF(Z95="",0,(SQRT(Z95)-Stammdaten!$D$32)/Stammdaten!$E$32)</f>
        <v>0</v>
      </c>
      <c r="AB95" s="42"/>
      <c r="AC95" s="14">
        <f>IF(AB95="",0,(SQRT(AB95)-Stammdaten!$D$33)/Stammdaten!$E$33)</f>
        <v>0</v>
      </c>
      <c r="AD95" s="42"/>
      <c r="AE95" s="14">
        <f>IF(AD95="",0,(SQRT(AD95)-Stammdaten!$D$34)/Stammdaten!$E$34)</f>
        <v>0</v>
      </c>
      <c r="AF95" s="133"/>
      <c r="AG95" s="55" t="s">
        <v>57</v>
      </c>
      <c r="AH95" s="57">
        <f>SUM(Q93:Q104)</f>
        <v>775.5688027819175</v>
      </c>
    </row>
    <row r="96" spans="1:35" ht="18">
      <c r="A96" s="115" t="s">
        <v>305</v>
      </c>
      <c r="B96" s="115" t="s">
        <v>306</v>
      </c>
      <c r="C96" s="118" t="s">
        <v>290</v>
      </c>
      <c r="D96" s="42"/>
      <c r="E96" s="14">
        <f>IF(D96="",0,(($D$8/(D96+(IF($D$8&gt;400,0,IF($D$8&lt;=300,0.24,0.14))))-Stammdaten!$D$4)/Stammdaten!$E$4))</f>
        <v>0</v>
      </c>
      <c r="F96" s="92"/>
      <c r="G96" s="14">
        <f>IF(F96="",0,(($F$8/(F96+(IF($F$8&gt;400,0,IF($F$8&lt;=300,0.24,0.14))))-Stammdaten!$D$6)/Stammdaten!$E$6))</f>
        <v>0</v>
      </c>
      <c r="H96" s="42"/>
      <c r="I96" s="14">
        <f>IF(H96="",0,(($H$8/(H96+(IF($H$8&gt;400,0,IF($H$8&lt;=300,0.24,0.14))))-Stammdaten!$D$7)/Stammdaten!$E$7))</f>
        <v>0</v>
      </c>
      <c r="J96" s="92">
        <v>151.19999999999999</v>
      </c>
      <c r="K96" s="14">
        <f>IF(J96="",0,(($J$8/(J96+(IF($J$8&gt;400,0,IF($J$8&lt;=300,0.24,0.14))))-Stammdaten!$D$10)/Stammdaten!$E$10))</f>
        <v>505.0703695525952</v>
      </c>
      <c r="L96" s="43"/>
      <c r="M96" s="44"/>
      <c r="N96" s="42"/>
      <c r="O96" s="14">
        <f>IF(N96="",0,((200/N96)-Stammdaten!$D$21)/Stammdaten!$E$21)</f>
        <v>0</v>
      </c>
      <c r="P96" s="92"/>
      <c r="Q96" s="14">
        <f>IF(P96="",0,((300/P96)-Stammdaten!$D$22)/Stammdaten!$E$22)</f>
        <v>0</v>
      </c>
      <c r="R96" s="42"/>
      <c r="S96" s="14">
        <f>IF(R96="",0,((400/R96)-Stammdaten!$D$23)/Stammdaten!$E$23)</f>
        <v>0</v>
      </c>
      <c r="T96" s="92"/>
      <c r="U96" s="14">
        <f>IF(T96="",0,(SQRT(T96)-Stammdaten!$D$25)/Stammdaten!$E$25)</f>
        <v>0</v>
      </c>
      <c r="V96" s="92"/>
      <c r="W96" s="14">
        <f>IF(V96="",0,(SQRT(V96)-Stammdaten!$D$27)/Stammdaten!$E$27)</f>
        <v>0</v>
      </c>
      <c r="X96" s="42"/>
      <c r="Y96" s="14">
        <f>IF(X96="",0,(SQRT(X96)-Stammdaten!$D$29)/Stammdaten!$E$29)</f>
        <v>0</v>
      </c>
      <c r="Z96" s="42"/>
      <c r="AA96" s="14">
        <f>IF(Z96="",0,(SQRT(Z96)-Stammdaten!$D$32)/Stammdaten!$E$32)</f>
        <v>0</v>
      </c>
      <c r="AB96" s="92"/>
      <c r="AC96" s="14">
        <f>IF(AB96="",0,(SQRT(AB96)-Stammdaten!$D$33)/Stammdaten!$E$33)</f>
        <v>0</v>
      </c>
      <c r="AD96" s="42"/>
      <c r="AE96" s="14">
        <f>IF(AD96="",0,(SQRT(AD96)-Stammdaten!$D$34)/Stammdaten!$E$34)</f>
        <v>0</v>
      </c>
      <c r="AF96" s="133"/>
      <c r="AG96" s="55" t="s">
        <v>58</v>
      </c>
      <c r="AH96" s="57">
        <f>SUM(U93:U104)</f>
        <v>773.57971868204663</v>
      </c>
    </row>
    <row r="97" spans="1:35" ht="18">
      <c r="A97" s="115" t="s">
        <v>307</v>
      </c>
      <c r="B97" s="115" t="s">
        <v>308</v>
      </c>
      <c r="C97" s="118" t="s">
        <v>290</v>
      </c>
      <c r="D97" s="42"/>
      <c r="E97" s="14">
        <f>IF(D97="",0,(($D$8/(D97+(IF($D$8&gt;400,0,IF($D$8&lt;=300,0.24,0.14))))-Stammdaten!$D$4)/Stammdaten!$E$4))</f>
        <v>0</v>
      </c>
      <c r="F97" s="92"/>
      <c r="G97" s="14">
        <f>IF(F97="",0,(($F$8/(F97+(IF($F$8&gt;400,0,IF($F$8&lt;=300,0.24,0.14))))-Stammdaten!$D$6)/Stammdaten!$E$6))</f>
        <v>0</v>
      </c>
      <c r="H97" s="42"/>
      <c r="I97" s="14">
        <f>IF(H97="",0,(($H$8/(H97+(IF($H$8&gt;400,0,IF($H$8&lt;=300,0.24,0.14))))-Stammdaten!$D$7)/Stammdaten!$E$7))</f>
        <v>0</v>
      </c>
      <c r="J97" s="92"/>
      <c r="K97" s="14">
        <f>IF(J97="",0,(($J$8/(J97+(IF($J$8&gt;400,0,IF($J$8&lt;=300,0.24,0.14))))-Stammdaten!$D$10)/Stammdaten!$E$10))</f>
        <v>0</v>
      </c>
      <c r="L97" s="43"/>
      <c r="M97" s="44"/>
      <c r="N97" s="42"/>
      <c r="O97" s="14">
        <f>IF(N97="",0,((200/N97)-Stammdaten!$D$21)/Stammdaten!$E$21)</f>
        <v>0</v>
      </c>
      <c r="P97" s="92"/>
      <c r="Q97" s="14">
        <f>IF(P97="",0,((300/P97)-Stammdaten!$D$22)/Stammdaten!$E$22)</f>
        <v>0</v>
      </c>
      <c r="R97" s="42"/>
      <c r="S97" s="14">
        <f>IF(R97="",0,((400/R97)-Stammdaten!$D$23)/Stammdaten!$E$23)</f>
        <v>0</v>
      </c>
      <c r="T97" s="92"/>
      <c r="U97" s="14">
        <f>IF(T97="",0,(SQRT(T97)-Stammdaten!$D$25)/Stammdaten!$E$25)</f>
        <v>0</v>
      </c>
      <c r="V97" s="92">
        <v>3.72</v>
      </c>
      <c r="W97" s="14">
        <f>IF(V97="",0,(SQRT(V97)-Stammdaten!$D$27)/Stammdaten!$E$27)</f>
        <v>401.55295778778429</v>
      </c>
      <c r="X97" s="42"/>
      <c r="Y97" s="14">
        <f>IF(X97="",0,(SQRT(X97)-Stammdaten!$D$29)/Stammdaten!$E$29)</f>
        <v>0</v>
      </c>
      <c r="Z97" s="42"/>
      <c r="AA97" s="14">
        <f>IF(Z97="",0,(SQRT(Z97)-Stammdaten!$D$32)/Stammdaten!$E$32)</f>
        <v>0</v>
      </c>
      <c r="AB97" s="92">
        <v>26.5</v>
      </c>
      <c r="AC97" s="14">
        <f>IF(AB97="",0,(SQRT(AB97)-Stammdaten!$D$33)/Stammdaten!$E$33)</f>
        <v>359.27960254990376</v>
      </c>
      <c r="AD97" s="42"/>
      <c r="AE97" s="14">
        <f>IF(AD97="",0,(SQRT(AD97)-Stammdaten!$D$34)/Stammdaten!$E$34)</f>
        <v>0</v>
      </c>
      <c r="AF97" s="133"/>
      <c r="AG97" s="55" t="s">
        <v>59</v>
      </c>
      <c r="AH97" s="57">
        <f>SUM(W93:W104)</f>
        <v>833.75770995948028</v>
      </c>
    </row>
    <row r="98" spans="1:35" ht="18">
      <c r="A98" s="115" t="s">
        <v>309</v>
      </c>
      <c r="B98" s="115" t="s">
        <v>310</v>
      </c>
      <c r="C98" s="118" t="s">
        <v>290</v>
      </c>
      <c r="D98" s="42"/>
      <c r="E98" s="14">
        <f>IF(D98="",0,(($D$8/(D98+(IF($D$8&gt;400,0,IF($D$8&lt;=300,0.24,0.14))))-Stammdaten!$D$4)/Stammdaten!$E$4))</f>
        <v>0</v>
      </c>
      <c r="F98" s="92"/>
      <c r="G98" s="14">
        <f>IF(F98="",0,(($F$8/(F98+(IF($F$8&gt;400,0,IF($F$8&lt;=300,0.24,0.14))))-Stammdaten!$D$6)/Stammdaten!$E$6))</f>
        <v>0</v>
      </c>
      <c r="H98" s="42"/>
      <c r="I98" s="14">
        <f>IF(H98="",0,(($H$8/(H98+(IF($H$8&gt;400,0,IF($H$8&lt;=300,0.24,0.14))))-Stammdaten!$D$7)/Stammdaten!$E$7))</f>
        <v>0</v>
      </c>
      <c r="J98" s="92"/>
      <c r="K98" s="14">
        <f>IF(J98="",0,(($J$8/(J98+(IF($J$8&gt;400,0,IF($J$8&lt;=300,0.24,0.14))))-Stammdaten!$D$10)/Stammdaten!$E$10))</f>
        <v>0</v>
      </c>
      <c r="L98" s="43"/>
      <c r="M98" s="44"/>
      <c r="N98" s="42"/>
      <c r="O98" s="14">
        <f>IF(N98="",0,((200/N98)-Stammdaten!$D$21)/Stammdaten!$E$21)</f>
        <v>0</v>
      </c>
      <c r="P98" s="92"/>
      <c r="Q98" s="14">
        <f>IF(P98="",0,((300/P98)-Stammdaten!$D$22)/Stammdaten!$E$22)</f>
        <v>0</v>
      </c>
      <c r="R98" s="42"/>
      <c r="S98" s="14">
        <f>IF(R98="",0,((400/R98)-Stammdaten!$D$23)/Stammdaten!$E$23)</f>
        <v>0</v>
      </c>
      <c r="T98" s="92"/>
      <c r="U98" s="14">
        <f>IF(T98="",0,(SQRT(T98)-Stammdaten!$D$25)/Stammdaten!$E$25)</f>
        <v>0</v>
      </c>
      <c r="V98" s="92"/>
      <c r="W98" s="14">
        <f>IF(V98="",0,(SQRT(V98)-Stammdaten!$D$27)/Stammdaten!$E$27)</f>
        <v>0</v>
      </c>
      <c r="X98" s="92">
        <v>7.59</v>
      </c>
      <c r="Y98" s="14">
        <f>IF(X98="",0,(SQRT(X98)-Stammdaten!$D$29)/Stammdaten!$E$29)</f>
        <v>370.85313135456846</v>
      </c>
      <c r="Z98" s="42"/>
      <c r="AA98" s="14">
        <f>IF(Z98="",0,(SQRT(Z98)-Stammdaten!$D$32)/Stammdaten!$E$32)</f>
        <v>0</v>
      </c>
      <c r="AB98" s="92"/>
      <c r="AC98" s="14">
        <f>IF(AB98="",0,(SQRT(AB98)-Stammdaten!$D$33)/Stammdaten!$E$33)</f>
        <v>0</v>
      </c>
      <c r="AD98" s="42"/>
      <c r="AE98" s="14">
        <f>IF(AD98="",0,(SQRT(AD98)-Stammdaten!$D$34)/Stammdaten!$E$34)</f>
        <v>0</v>
      </c>
      <c r="AF98" s="133"/>
      <c r="AG98" s="55" t="s">
        <v>60</v>
      </c>
      <c r="AH98" s="57">
        <f>SUM(Y93:Y104)</f>
        <v>738.96482653106318</v>
      </c>
    </row>
    <row r="99" spans="1:35" ht="18">
      <c r="A99" s="115" t="s">
        <v>311</v>
      </c>
      <c r="B99" s="115" t="s">
        <v>226</v>
      </c>
      <c r="C99" s="118" t="s">
        <v>290</v>
      </c>
      <c r="D99" s="42"/>
      <c r="E99" s="14">
        <f>IF(D99="",0,(($D$8/(D99+(IF($D$8&gt;400,0,IF($D$8&lt;=300,0.24,0.14))))-Stammdaten!$D$4)/Stammdaten!$E$4))</f>
        <v>0</v>
      </c>
      <c r="F99" s="92"/>
      <c r="G99" s="14">
        <f>IF(F99="",0,(($F$8/(F99+(IF($F$8&gt;400,0,IF($F$8&lt;=300,0.24,0.14))))-Stammdaten!$D$6)/Stammdaten!$E$6))</f>
        <v>0</v>
      </c>
      <c r="H99" s="42"/>
      <c r="I99" s="14">
        <f>IF(H99="",0,(($H$8/(H99+(IF($H$8&gt;400,0,IF($H$8&lt;=300,0.24,0.14))))-Stammdaten!$D$7)/Stammdaten!$E$7))</f>
        <v>0</v>
      </c>
      <c r="J99" s="92"/>
      <c r="K99" s="14">
        <f>IF(J99="",0,(($J$8/(J99+(IF($J$8&gt;400,0,IF($J$8&lt;=300,0.24,0.14))))-Stammdaten!$D$10)/Stammdaten!$E$10))</f>
        <v>0</v>
      </c>
      <c r="L99" s="43"/>
      <c r="M99" s="44"/>
      <c r="N99" s="42"/>
      <c r="O99" s="14">
        <f>IF(N99="",0,((200/N99)-Stammdaten!$D$21)/Stammdaten!$E$21)</f>
        <v>0</v>
      </c>
      <c r="P99" s="92"/>
      <c r="Q99" s="14">
        <f>IF(P99="",0,((300/P99)-Stammdaten!$D$22)/Stammdaten!$E$22)</f>
        <v>0</v>
      </c>
      <c r="R99" s="42"/>
      <c r="S99" s="14">
        <f>IF(R99="",0,((400/R99)-Stammdaten!$D$23)/Stammdaten!$E$23)</f>
        <v>0</v>
      </c>
      <c r="T99" s="92"/>
      <c r="U99" s="14">
        <f>IF(T99="",0,(SQRT(T99)-Stammdaten!$D$25)/Stammdaten!$E$25)</f>
        <v>0</v>
      </c>
      <c r="V99" s="92"/>
      <c r="W99" s="14">
        <f>IF(V99="",0,(SQRT(V99)-Stammdaten!$D$27)/Stammdaten!$E$27)</f>
        <v>0</v>
      </c>
      <c r="X99" s="92">
        <v>7.53</v>
      </c>
      <c r="Y99" s="14">
        <f>IF(X99="",0,(SQRT(X99)-Stammdaten!$D$29)/Stammdaten!$E$29)</f>
        <v>368.11169517649466</v>
      </c>
      <c r="Z99" s="42"/>
      <c r="AA99" s="14">
        <f>IF(Z99="",0,(SQRT(Z99)-Stammdaten!$D$32)/Stammdaten!$E$32)</f>
        <v>0</v>
      </c>
      <c r="AB99" s="92">
        <v>36</v>
      </c>
      <c r="AC99" s="14">
        <f>IF(AB99="",0,(SQRT(AB99)-Stammdaten!$D$33)/Stammdaten!$E$33)</f>
        <v>441.29932627526466</v>
      </c>
      <c r="AD99" s="42"/>
      <c r="AE99" s="14">
        <f>IF(AD99="",0,(SQRT(AD99)-Stammdaten!$D$34)/Stammdaten!$E$34)</f>
        <v>0</v>
      </c>
      <c r="AF99" s="133"/>
      <c r="AG99" s="56" t="s">
        <v>61</v>
      </c>
      <c r="AH99" s="58">
        <f>SUM(AC93:AC104)</f>
        <v>800.57892882516842</v>
      </c>
    </row>
    <row r="100" spans="1:35" ht="18">
      <c r="A100" s="115" t="s">
        <v>119</v>
      </c>
      <c r="B100" s="115" t="s">
        <v>214</v>
      </c>
      <c r="C100" s="118" t="s">
        <v>290</v>
      </c>
      <c r="D100" s="42"/>
      <c r="E100" s="14">
        <f>IF(D100="",0,(($D$8/(D100+(IF($D$8&gt;400,0,IF($D$8&lt;=300,0.24,0.14))))-Stammdaten!$D$4)/Stammdaten!$E$4))</f>
        <v>0</v>
      </c>
      <c r="F100" s="92"/>
      <c r="G100" s="14">
        <f>IF(F100="",0,(($F$8/(F100+(IF($F$8&gt;400,0,IF($F$8&lt;=300,0.24,0.14))))-Stammdaten!$D$6)/Stammdaten!$E$6))</f>
        <v>0</v>
      </c>
      <c r="H100" s="42"/>
      <c r="I100" s="14">
        <f>IF(H100="",0,(($H$8/(H100+(IF($H$8&gt;400,0,IF($H$8&lt;=300,0.24,0.14))))-Stammdaten!$D$7)/Stammdaten!$E$7))</f>
        <v>0</v>
      </c>
      <c r="J100" s="92"/>
      <c r="K100" s="14">
        <f>IF(J100="",0,(($J$8/(J100+(IF($J$8&gt;400,0,IF($J$8&lt;=300,0.24,0.14))))-Stammdaten!$D$10)/Stammdaten!$E$10))</f>
        <v>0</v>
      </c>
      <c r="L100" s="43"/>
      <c r="M100" s="44"/>
      <c r="N100" s="42"/>
      <c r="O100" s="14">
        <f>IF(N100="",0,((200/N100)-Stammdaten!$D$21)/Stammdaten!$E$21)</f>
        <v>0</v>
      </c>
      <c r="P100" s="42"/>
      <c r="Q100" s="14">
        <f>IF(P100="",0,((300/P100)-Stammdaten!$D$22)/Stammdaten!$E$22)</f>
        <v>0</v>
      </c>
      <c r="R100" s="42"/>
      <c r="S100" s="14">
        <f>IF(R100="",0,((400/R100)-Stammdaten!$D$23)/Stammdaten!$E$23)</f>
        <v>0</v>
      </c>
      <c r="T100" s="92">
        <v>1.41</v>
      </c>
      <c r="U100" s="14">
        <f>IF(T100="",0,(SQRT(T100)-Stammdaten!$D$25)/Stammdaten!$E$25)</f>
        <v>451.07971868204652</v>
      </c>
      <c r="V100" s="92"/>
      <c r="W100" s="14">
        <f>IF(V100="",0,(SQRT(V100)-Stammdaten!$D$27)/Stammdaten!$E$27)</f>
        <v>0</v>
      </c>
      <c r="X100" s="92"/>
      <c r="Y100" s="14">
        <f>IF(X100="",0,(SQRT(X100)-Stammdaten!$D$29)/Stammdaten!$E$29)</f>
        <v>0</v>
      </c>
      <c r="Z100" s="42"/>
      <c r="AA100" s="14">
        <f>IF(Z100="",0,(SQRT(Z100)-Stammdaten!$D$32)/Stammdaten!$E$32)</f>
        <v>0</v>
      </c>
      <c r="AB100" s="92"/>
      <c r="AC100" s="14">
        <f>IF(AB100="",0,(SQRT(AB100)-Stammdaten!$D$33)/Stammdaten!$E$33)</f>
        <v>0</v>
      </c>
      <c r="AD100" s="42"/>
      <c r="AE100" s="14">
        <f>IF(AD100="",0,(SQRT(AD100)-Stammdaten!$D$34)/Stammdaten!$E$34)</f>
        <v>0</v>
      </c>
      <c r="AF100" s="133"/>
    </row>
    <row r="101" spans="1:35" ht="18">
      <c r="A101" s="110"/>
      <c r="B101" s="110"/>
      <c r="C101" s="110"/>
      <c r="D101" s="42"/>
      <c r="E101" s="14">
        <f>IF(D101="",0,(($D$8/(D101+(IF($D$8&gt;400,0,IF($D$8&lt;=300,0.24,0.14))))-Stammdaten!$D$4)/Stammdaten!$E$4))</f>
        <v>0</v>
      </c>
      <c r="F101" s="92"/>
      <c r="G101" s="14">
        <f>IF(F101="",0,(($F$8/(F101+(IF($F$8&gt;400,0,IF($F$8&lt;=300,0.24,0.14))))-Stammdaten!$D$6)/Stammdaten!$E$6))</f>
        <v>0</v>
      </c>
      <c r="H101" s="42"/>
      <c r="I101" s="14">
        <f>IF(H101="",0,(($H$8/(H101+(IF($H$8&gt;400,0,IF($H$8&lt;=300,0.24,0.14))))-Stammdaten!$D$7)/Stammdaten!$E$7))</f>
        <v>0</v>
      </c>
      <c r="J101" s="92"/>
      <c r="K101" s="14">
        <f>IF(J101="",0,(($J$8/(J101+(IF($J$8&gt;400,0,IF($J$8&lt;=300,0.24,0.14))))-Stammdaten!$D$10)/Stammdaten!$E$10))</f>
        <v>0</v>
      </c>
      <c r="L101" s="43"/>
      <c r="M101" s="44"/>
      <c r="N101" s="42"/>
      <c r="O101" s="14">
        <f>IF(N101="",0,((200/N101)-Stammdaten!$D$21)/Stammdaten!$E$21)</f>
        <v>0</v>
      </c>
      <c r="P101" s="42"/>
      <c r="Q101" s="14">
        <f>IF(P101="",0,((300/P101)-Stammdaten!$D$22)/Stammdaten!$E$22)</f>
        <v>0</v>
      </c>
      <c r="R101" s="42"/>
      <c r="S101" s="14">
        <f>IF(R101="",0,((400/R101)-Stammdaten!$D$23)/Stammdaten!$E$23)</f>
        <v>0</v>
      </c>
      <c r="T101" s="42"/>
      <c r="U101" s="14">
        <f>IF(T101="",0,(SQRT(T101)-Stammdaten!$D$25)/Stammdaten!$E$25)</f>
        <v>0</v>
      </c>
      <c r="V101" s="92"/>
      <c r="W101" s="14">
        <f>IF(V101="",0,(SQRT(V101)-Stammdaten!$D$27)/Stammdaten!$E$27)</f>
        <v>0</v>
      </c>
      <c r="X101" s="92"/>
      <c r="Y101" s="14">
        <f>IF(X101="",0,(SQRT(X101)-Stammdaten!$D$29)/Stammdaten!$E$29)</f>
        <v>0</v>
      </c>
      <c r="Z101" s="42"/>
      <c r="AA101" s="14">
        <f>IF(Z101="",0,(SQRT(Z101)-Stammdaten!$D$32)/Stammdaten!$E$32)</f>
        <v>0</v>
      </c>
      <c r="AB101" s="92"/>
      <c r="AC101" s="14">
        <f>IF(AB101="",0,(SQRT(AB101)-Stammdaten!$D$33)/Stammdaten!$E$33)</f>
        <v>0</v>
      </c>
      <c r="AD101" s="42"/>
      <c r="AE101" s="14">
        <f>IF(AD101="",0,(SQRT(AD101)-Stammdaten!$D$34)/Stammdaten!$E$34)</f>
        <v>0</v>
      </c>
      <c r="AF101" s="133" t="s">
        <v>329</v>
      </c>
      <c r="AG101" s="55" t="s">
        <v>62</v>
      </c>
      <c r="AH101" s="59">
        <f>SUM(AH93:AH99)</f>
        <v>5478.1445243401586</v>
      </c>
      <c r="AI101" s="111" t="s">
        <v>291</v>
      </c>
    </row>
    <row r="102" spans="1:35" ht="18">
      <c r="A102" s="110"/>
      <c r="B102" s="110"/>
      <c r="C102" s="110"/>
      <c r="D102" s="99"/>
      <c r="E102" s="85">
        <f>IF(D102="",0,(($D$8/(D102+(IF($D$8&gt;400,0,IF($D$8&lt;=300,0.24,0.14))))-Stammdaten!$D$4)/Stammdaten!$E$4))</f>
        <v>0</v>
      </c>
      <c r="F102" s="100"/>
      <c r="G102" s="85">
        <f>IF(F102="",0,(($F$8/(F102+(IF($F$8&gt;400,0,IF($F$8&lt;=300,0.24,0.14))))-Stammdaten!$D$6)/Stammdaten!$E$6))</f>
        <v>0</v>
      </c>
      <c r="H102" s="99"/>
      <c r="I102" s="85">
        <f>IF(H102="",0,(($H$8/(H102+(IF($H$8&gt;400,0,IF($H$8&lt;=300,0.24,0.14))))-Stammdaten!$D$7)/Stammdaten!$E$7))</f>
        <v>0</v>
      </c>
      <c r="J102" s="100"/>
      <c r="K102" s="85">
        <f>IF(J102="",0,(($J$8/(J102+(IF($J$8&gt;400,0,IF($J$8&lt;=300,0.24,0.14))))-Stammdaten!$D$10)/Stammdaten!$E$10))</f>
        <v>0</v>
      </c>
      <c r="L102" s="101"/>
      <c r="M102" s="102"/>
      <c r="N102" s="99"/>
      <c r="O102" s="85">
        <f>IF(N102="",0,((200/N102)-Stammdaten!$D$21)/Stammdaten!$E$21)</f>
        <v>0</v>
      </c>
      <c r="P102" s="99"/>
      <c r="Q102" s="85">
        <f>IF(P102="",0,((300/P102)-Stammdaten!$D$22)/Stammdaten!$E$22)</f>
        <v>0</v>
      </c>
      <c r="R102" s="99"/>
      <c r="S102" s="85">
        <f>IF(R102="",0,((400/R102)-Stammdaten!$D$23)/Stammdaten!$E$23)</f>
        <v>0</v>
      </c>
      <c r="T102" s="99"/>
      <c r="U102" s="85">
        <f>IF(T102="",0,(SQRT(T102)-Stammdaten!$D$25)/Stammdaten!$E$25)</f>
        <v>0</v>
      </c>
      <c r="V102" s="100"/>
      <c r="W102" s="85">
        <f>IF(V102="",0,(SQRT(V102)-Stammdaten!$D$27)/Stammdaten!$E$27)</f>
        <v>0</v>
      </c>
      <c r="X102" s="100"/>
      <c r="Y102" s="85">
        <f>IF(X102="",0,(SQRT(X102)-Stammdaten!$D$29)/Stammdaten!$E$29)</f>
        <v>0</v>
      </c>
      <c r="Z102" s="99"/>
      <c r="AA102" s="85">
        <f>IF(Z102="",0,(SQRT(Z102)-Stammdaten!$D$32)/Stammdaten!$E$32)</f>
        <v>0</v>
      </c>
      <c r="AB102" s="100"/>
      <c r="AC102" s="85">
        <f>IF(AB102="",0,(SQRT(AB102)-Stammdaten!$D$33)/Stammdaten!$E$33)</f>
        <v>0</v>
      </c>
      <c r="AD102" s="42"/>
      <c r="AE102" s="14">
        <f>IF(AD102="",0,(SQRT(AD102)-Stammdaten!$D$34)/Stammdaten!$E$34)</f>
        <v>0</v>
      </c>
      <c r="AF102" s="133"/>
    </row>
    <row r="103" spans="1:35" ht="18">
      <c r="A103" s="40"/>
      <c r="B103" s="41"/>
      <c r="C103" s="103"/>
      <c r="D103" s="42"/>
      <c r="E103" s="104">
        <f>IF(D103="",0,(($D$8/(D103+(IF($D$8&gt;400,0,IF($D$8&lt;=300,0.24,0.14))))-Stammdaten!$D$4)/Stammdaten!$E$4))</f>
        <v>0</v>
      </c>
      <c r="F103" s="92"/>
      <c r="G103" s="104">
        <f>IF(F103="",0,(($F$8/(F103+(IF($F$8&gt;400,0,IF($F$8&lt;=300,0.24,0.14))))-Stammdaten!$D$6)/Stammdaten!$E$6))</f>
        <v>0</v>
      </c>
      <c r="H103" s="42"/>
      <c r="I103" s="104">
        <f>IF(H103="",0,(($H$8/(H103+(IF($H$8&gt;400,0,IF($H$8&lt;=300,0.24,0.14))))-Stammdaten!$D$7)/Stammdaten!$E$7))</f>
        <v>0</v>
      </c>
      <c r="J103" s="92"/>
      <c r="K103" s="104">
        <f>IF(J103="",0,(($J$8/(J103+(IF($J$8&gt;400,0,IF($J$8&lt;=300,0.24,0.14))))-Stammdaten!$D$10)/Stammdaten!$E$10))</f>
        <v>0</v>
      </c>
      <c r="L103" s="43"/>
      <c r="M103" s="44"/>
      <c r="N103" s="42"/>
      <c r="O103" s="104">
        <f>IF(N103="",0,((200/N103)-Stammdaten!$D$21)/Stammdaten!$E$21)</f>
        <v>0</v>
      </c>
      <c r="P103" s="42"/>
      <c r="Q103" s="104">
        <f>IF(P103="",0,((300/P103)-Stammdaten!$D$22)/Stammdaten!$E$22)</f>
        <v>0</v>
      </c>
      <c r="R103" s="42"/>
      <c r="S103" s="104">
        <f>IF(R103="",0,((400/R103)-Stammdaten!$D$23)/Stammdaten!$E$23)</f>
        <v>0</v>
      </c>
      <c r="T103" s="42"/>
      <c r="U103" s="104">
        <f>IF(T103="",0,(SQRT(T103)-Stammdaten!$D$25)/Stammdaten!$E$25)</f>
        <v>0</v>
      </c>
      <c r="V103" s="92"/>
      <c r="W103" s="104">
        <f>IF(V103="",0,(SQRT(V103)-Stammdaten!$D$27)/Stammdaten!$E$27)</f>
        <v>0</v>
      </c>
      <c r="X103" s="92"/>
      <c r="Y103" s="104">
        <f>IF(X103="",0,(SQRT(X103)-Stammdaten!$D$29)/Stammdaten!$E$29)</f>
        <v>0</v>
      </c>
      <c r="Z103" s="42"/>
      <c r="AA103" s="104">
        <f>IF(Z103="",0,(SQRT(Z103)-Stammdaten!$D$32)/Stammdaten!$E$32)</f>
        <v>0</v>
      </c>
      <c r="AB103" s="92"/>
      <c r="AC103" s="104">
        <f>IF(AB103="",0,(SQRT(AB103)-Stammdaten!$D$33)/Stammdaten!$E$33)</f>
        <v>0</v>
      </c>
      <c r="AD103" s="42"/>
      <c r="AE103" s="14">
        <f>IF(AD103="",0,(SQRT(AD103)-Stammdaten!$D$34)/Stammdaten!$E$34)</f>
        <v>0</v>
      </c>
      <c r="AF103" s="133"/>
    </row>
    <row r="104" spans="1:35" ht="18.75" thickBot="1">
      <c r="A104" s="94"/>
      <c r="B104" s="51"/>
      <c r="C104" s="95"/>
      <c r="D104" s="52"/>
      <c r="E104" s="76">
        <f>IF(D104="",0,(($D$8/(D104+(IF($D$8&gt;400,0,IF($D$8&lt;=300,0.24,0.14))))-Stammdaten!$D$4)/Stammdaten!$E$4))</f>
        <v>0</v>
      </c>
      <c r="F104" s="93"/>
      <c r="G104" s="76">
        <f>IF(F104="",0,(($F$8/(F104+(IF($F$8&gt;400,0,IF($F$8&lt;=300,0.24,0.14))))-Stammdaten!$D$6)/Stammdaten!$E$6))</f>
        <v>0</v>
      </c>
      <c r="H104" s="52"/>
      <c r="I104" s="76">
        <f>IF(H104="",0,(($H$8/(H104+(IF($H$8&gt;400,0,IF($H$8&lt;=300,0.24,0.14))))-Stammdaten!$D$7)/Stammdaten!$E$7))</f>
        <v>0</v>
      </c>
      <c r="J104" s="93"/>
      <c r="K104" s="76">
        <f>IF(J104="",0,(($J$8/(J104+(IF($J$8&gt;400,0,IF($J$8&lt;=300,0.24,0.14))))-Stammdaten!$D$10)/Stammdaten!$E$10))</f>
        <v>0</v>
      </c>
      <c r="L104" s="53"/>
      <c r="M104" s="54"/>
      <c r="N104" s="52"/>
      <c r="O104" s="76">
        <f>IF(N104="",0,((200/N104)-Stammdaten!$D$21)/Stammdaten!$E$21)</f>
        <v>0</v>
      </c>
      <c r="P104" s="52"/>
      <c r="Q104" s="76">
        <f>IF(P104="",0,((300/P104)-Stammdaten!$D$22)/Stammdaten!$E$22)</f>
        <v>0</v>
      </c>
      <c r="R104" s="52"/>
      <c r="S104" s="76">
        <f>IF(R104="",0,((400/R104)-Stammdaten!$D$23)/Stammdaten!$E$23)</f>
        <v>0</v>
      </c>
      <c r="T104" s="52"/>
      <c r="U104" s="76">
        <f>IF(T104="",0,(SQRT(T104)-Stammdaten!$D$25)/Stammdaten!$E$25)</f>
        <v>0</v>
      </c>
      <c r="V104" s="93"/>
      <c r="W104" s="76">
        <f>IF(V104="",0,(SQRT(V104)-Stammdaten!$D$27)/Stammdaten!$E$27)</f>
        <v>0</v>
      </c>
      <c r="X104" s="93"/>
      <c r="Y104" s="76">
        <f>IF(X104="",0,(SQRT(X104)-Stammdaten!$D$29)/Stammdaten!$E$29)</f>
        <v>0</v>
      </c>
      <c r="Z104" s="52"/>
      <c r="AA104" s="76">
        <f>IF(Z104="",0,(SQRT(Z104)-Stammdaten!$D$32)/Stammdaten!$E$32)</f>
        <v>0</v>
      </c>
      <c r="AB104" s="93"/>
      <c r="AC104" s="76">
        <f>IF(AB104="",0,(SQRT(AB104)-Stammdaten!$D$33)/Stammdaten!$E$33)</f>
        <v>0</v>
      </c>
      <c r="AD104" s="42"/>
      <c r="AE104" s="14">
        <f>IF(AD104="",0,(SQRT(AD104)-Stammdaten!$D$34)/Stammdaten!$E$34)</f>
        <v>0</v>
      </c>
      <c r="AF104" s="133"/>
    </row>
    <row r="105" spans="1:35" ht="15">
      <c r="A105" s="109"/>
      <c r="B105" s="109"/>
      <c r="C105" s="109"/>
      <c r="D105" s="38"/>
      <c r="E105" s="25">
        <f>IF(D105="",0,(($D$8/(D105+(IF($D$8&gt;400,0,IF($D$8&lt;=300,0.24,0.14))))-Stammdaten!$D$4)/Stammdaten!$E$4))</f>
        <v>0</v>
      </c>
      <c r="F105" s="69"/>
      <c r="G105" s="25">
        <f>IF(F105="",0,(($F$8/(F105+(IF($F$8&gt;400,0,IF($F$8&lt;=300,0.24,0.14))))-Stammdaten!$D$6)/Stammdaten!$E$6))</f>
        <v>0</v>
      </c>
      <c r="H105" s="26"/>
      <c r="I105" s="25">
        <f>IF(H105="",0,(($H$8/(H105+(IF($H$8&gt;400,0,IF($H$8&lt;=300,0.24,0.14))))-Stammdaten!$D$7)/Stammdaten!$E$7))</f>
        <v>0</v>
      </c>
      <c r="J105" s="26"/>
      <c r="K105" s="25">
        <f>IF(J105="",0,(($J$8/(J105+(IF($J$8&gt;400,0,IF($J$8&lt;=300,0.24,0.14))))-Stammdaten!$D$10)/Stammdaten!$E$10))</f>
        <v>0</v>
      </c>
      <c r="L105" s="29"/>
      <c r="M105" s="30"/>
      <c r="N105" s="38"/>
      <c r="O105" s="25">
        <f>IF(N105="",0,((200/N105)-Stammdaten!$D$21)/Stammdaten!$E$21)</f>
        <v>0</v>
      </c>
      <c r="P105" s="105"/>
      <c r="Q105" s="25">
        <f>IF(P105="",0,((300/P105)-Stammdaten!$D$22)/Stammdaten!$E$22)</f>
        <v>0</v>
      </c>
      <c r="R105" s="38"/>
      <c r="S105" s="25">
        <f>IF(R105="",0,((400/R105)-Stammdaten!$D$23)/Stammdaten!$E$23)</f>
        <v>0</v>
      </c>
      <c r="T105" s="38"/>
      <c r="U105" s="25">
        <f>IF(T105="",0,(SQRT(T105)-Stammdaten!$D$25)/Stammdaten!$E$25)</f>
        <v>0</v>
      </c>
      <c r="V105" s="38"/>
      <c r="W105" s="25">
        <f>IF(V105="",0,(SQRT(V105)-Stammdaten!$D$27)/Stammdaten!$E$27)</f>
        <v>0</v>
      </c>
      <c r="X105" s="38"/>
      <c r="Y105" s="25">
        <f>IF(X105="",0,(SQRT(X105)-Stammdaten!$D$29)/Stammdaten!$E$29)</f>
        <v>0</v>
      </c>
      <c r="Z105" s="38"/>
      <c r="AA105" s="25">
        <f>IF(Z105="",0,(SQRT(Z105)-Stammdaten!$D$32)/Stammdaten!$E$32)</f>
        <v>0</v>
      </c>
      <c r="AB105" s="38"/>
      <c r="AC105" s="25">
        <f>IF(AB105="",0,(SQRT(AB105)-Stammdaten!$D$33)/Stammdaten!$E$33)</f>
        <v>0</v>
      </c>
      <c r="AD105" s="42"/>
      <c r="AE105" s="14">
        <f>IF(AD105="",0,(SQRT(AD105)-Stammdaten!$D$34)/Stammdaten!$E$34)</f>
        <v>0</v>
      </c>
      <c r="AG105" s="55" t="s">
        <v>56</v>
      </c>
      <c r="AH105" s="57">
        <f>SUM(G105:G116)</f>
        <v>0</v>
      </c>
    </row>
    <row r="106" spans="1:35" ht="15">
      <c r="A106" s="110"/>
      <c r="B106" s="110"/>
      <c r="C106" s="109"/>
      <c r="D106" s="42"/>
      <c r="E106" s="14">
        <f>IF(D106="",0,(($D$8/(D106+(IF($D$8&gt;400,0,IF($D$8&lt;=300,0.24,0.14))))-Stammdaten!$D$4)/Stammdaten!$E$4))</f>
        <v>0</v>
      </c>
      <c r="F106" s="92"/>
      <c r="G106" s="14">
        <f>IF(F106="",0,(($F$8/(F106+(IF($F$8&gt;400,0,IF($F$8&lt;=300,0.24,0.14))))-Stammdaten!$D$6)/Stammdaten!$E$6))</f>
        <v>0</v>
      </c>
      <c r="H106" s="42"/>
      <c r="I106" s="14">
        <f>IF(H106="",0,(($H$8/(H106+(IF($H$8&gt;400,0,IF($H$8&lt;=300,0.24,0.14))))-Stammdaten!$D$7)/Stammdaten!$E$7))</f>
        <v>0</v>
      </c>
      <c r="J106" s="92"/>
      <c r="K106" s="14">
        <f>IF(J106="",0,(($J$8/(J106+(IF($J$8&gt;400,0,IF($J$8&lt;=300,0.24,0.14))))-Stammdaten!$D$10)/Stammdaten!$E$10))</f>
        <v>0</v>
      </c>
      <c r="L106" s="43"/>
      <c r="M106" s="44"/>
      <c r="N106" s="42"/>
      <c r="O106" s="14">
        <f>IF(N106="",0,((200/N106)-Stammdaten!$D$21)/Stammdaten!$E$21)</f>
        <v>0</v>
      </c>
      <c r="P106" s="92"/>
      <c r="Q106" s="14">
        <f>IF(P106="",0,((300/P106)-Stammdaten!$D$22)/Stammdaten!$E$22)</f>
        <v>0</v>
      </c>
      <c r="R106" s="42"/>
      <c r="S106" s="14">
        <f>IF(R106="",0,((400/R106)-Stammdaten!$D$23)/Stammdaten!$E$23)</f>
        <v>0</v>
      </c>
      <c r="T106" s="92"/>
      <c r="U106" s="14">
        <f>IF(T106="",0,(SQRT(T106)-Stammdaten!$D$25)/Stammdaten!$E$25)</f>
        <v>0</v>
      </c>
      <c r="V106" s="42"/>
      <c r="W106" s="14">
        <f>IF(V106="",0,(SQRT(V106)-Stammdaten!$D$27)/Stammdaten!$E$27)</f>
        <v>0</v>
      </c>
      <c r="X106" s="42"/>
      <c r="Y106" s="14">
        <f>IF(X106="",0,(SQRT(X106)-Stammdaten!$D$29)/Stammdaten!$E$29)</f>
        <v>0</v>
      </c>
      <c r="Z106" s="42"/>
      <c r="AA106" s="14">
        <f>IF(Z106="",0,(SQRT(Z106)-Stammdaten!$D$32)/Stammdaten!$E$32)</f>
        <v>0</v>
      </c>
      <c r="AB106" s="42"/>
      <c r="AC106" s="14">
        <f>IF(AB106="",0,(SQRT(AB106)-Stammdaten!$D$33)/Stammdaten!$E$33)</f>
        <v>0</v>
      </c>
      <c r="AD106" s="42"/>
      <c r="AE106" s="14">
        <f>IF(AD106="",0,(SQRT(AD106)-Stammdaten!$D$34)/Stammdaten!$E$34)</f>
        <v>0</v>
      </c>
      <c r="AG106" s="55" t="s">
        <v>30</v>
      </c>
      <c r="AH106" s="57">
        <f>SUM(K105:K116)</f>
        <v>0</v>
      </c>
    </row>
    <row r="107" spans="1:35" ht="15">
      <c r="A107" s="110"/>
      <c r="B107" s="110"/>
      <c r="C107" s="109"/>
      <c r="D107" s="42"/>
      <c r="E107" s="14">
        <f>IF(D107="",0,(($D$8/(D107+(IF($D$8&gt;400,0,IF($D$8&lt;=300,0.24,0.14))))-Stammdaten!$D$4)/Stammdaten!$E$4))</f>
        <v>0</v>
      </c>
      <c r="F107" s="92"/>
      <c r="G107" s="14">
        <f>IF(F107="",0,(($F$8/(F107+(IF($F$8&gt;400,0,IF($F$8&lt;=300,0.24,0.14))))-Stammdaten!$D$6)/Stammdaten!$E$6))</f>
        <v>0</v>
      </c>
      <c r="H107" s="42"/>
      <c r="I107" s="14">
        <f>IF(H107="",0,(($H$8/(H107+(IF($H$8&gt;400,0,IF($H$8&lt;=300,0.24,0.14))))-Stammdaten!$D$7)/Stammdaten!$E$7))</f>
        <v>0</v>
      </c>
      <c r="J107" s="92"/>
      <c r="K107" s="14">
        <f>IF(J107="",0,(($J$8/(J107+(IF($J$8&gt;400,0,IF($J$8&lt;=300,0.24,0.14))))-Stammdaten!$D$10)/Stammdaten!$E$10))</f>
        <v>0</v>
      </c>
      <c r="L107" s="43"/>
      <c r="M107" s="44"/>
      <c r="N107" s="42"/>
      <c r="O107" s="14">
        <f>IF(N107="",0,((200/N107)-Stammdaten!$D$21)/Stammdaten!$E$21)</f>
        <v>0</v>
      </c>
      <c r="P107" s="92"/>
      <c r="Q107" s="14">
        <f>IF(P107="",0,((300/P107)-Stammdaten!$D$22)/Stammdaten!$E$22)</f>
        <v>0</v>
      </c>
      <c r="R107" s="42"/>
      <c r="S107" s="14">
        <f>IF(R107="",0,((400/R107)-Stammdaten!$D$23)/Stammdaten!$E$23)</f>
        <v>0</v>
      </c>
      <c r="T107" s="92"/>
      <c r="U107" s="14">
        <f>IF(T107="",0,(SQRT(T107)-Stammdaten!$D$25)/Stammdaten!$E$25)</f>
        <v>0</v>
      </c>
      <c r="V107" s="92"/>
      <c r="W107" s="14">
        <f>IF(V107="",0,(SQRT(V107)-Stammdaten!$D$27)/Stammdaten!$E$27)</f>
        <v>0</v>
      </c>
      <c r="X107" s="42"/>
      <c r="Y107" s="14">
        <f>IF(X107="",0,(SQRT(X107)-Stammdaten!$D$29)/Stammdaten!$E$29)</f>
        <v>0</v>
      </c>
      <c r="Z107" s="42"/>
      <c r="AA107" s="14">
        <f>IF(Z107="",0,(SQRT(Z107)-Stammdaten!$D$32)/Stammdaten!$E$32)</f>
        <v>0</v>
      </c>
      <c r="AB107" s="42"/>
      <c r="AC107" s="14">
        <f>IF(AB107="",0,(SQRT(AB107)-Stammdaten!$D$33)/Stammdaten!$E$33)</f>
        <v>0</v>
      </c>
      <c r="AD107" s="42"/>
      <c r="AE107" s="14">
        <f>IF(AD107="",0,(SQRT(AD107)-Stammdaten!$D$34)/Stammdaten!$E$34)</f>
        <v>0</v>
      </c>
      <c r="AG107" s="55" t="s">
        <v>57</v>
      </c>
      <c r="AH107" s="57">
        <f>SUM(Q105:Q116)</f>
        <v>0</v>
      </c>
    </row>
    <row r="108" spans="1:35" ht="15">
      <c r="A108" s="110"/>
      <c r="B108" s="110"/>
      <c r="C108" s="109"/>
      <c r="D108" s="42"/>
      <c r="E108" s="14">
        <f>IF(D108="",0,(($D$8/(D108+(IF($D$8&gt;400,0,IF($D$8&lt;=300,0.24,0.14))))-Stammdaten!$D$4)/Stammdaten!$E$4))</f>
        <v>0</v>
      </c>
      <c r="F108" s="92"/>
      <c r="G108" s="14">
        <f>IF(F108="",0,(($F$8/(F108+(IF($F$8&gt;400,0,IF($F$8&lt;=300,0.24,0.14))))-Stammdaten!$D$6)/Stammdaten!$E$6))</f>
        <v>0</v>
      </c>
      <c r="H108" s="42"/>
      <c r="I108" s="14">
        <f>IF(H108="",0,(($H$8/(H108+(IF($H$8&gt;400,0,IF($H$8&lt;=300,0.24,0.14))))-Stammdaten!$D$7)/Stammdaten!$E$7))</f>
        <v>0</v>
      </c>
      <c r="J108" s="92"/>
      <c r="K108" s="14">
        <f>IF(J108="",0,(($J$8/(J108+(IF($J$8&gt;400,0,IF($J$8&lt;=300,0.24,0.14))))-Stammdaten!$D$10)/Stammdaten!$E$10))</f>
        <v>0</v>
      </c>
      <c r="L108" s="43"/>
      <c r="M108" s="44"/>
      <c r="N108" s="42"/>
      <c r="O108" s="14">
        <f>IF(N108="",0,((200/N108)-Stammdaten!$D$21)/Stammdaten!$E$21)</f>
        <v>0</v>
      </c>
      <c r="P108" s="92"/>
      <c r="Q108" s="14">
        <f>IF(P108="",0,((300/P108)-Stammdaten!$D$22)/Stammdaten!$E$22)</f>
        <v>0</v>
      </c>
      <c r="R108" s="42"/>
      <c r="S108" s="14">
        <f>IF(R108="",0,((400/R108)-Stammdaten!$D$23)/Stammdaten!$E$23)</f>
        <v>0</v>
      </c>
      <c r="T108" s="92"/>
      <c r="U108" s="14">
        <f>IF(T108="",0,(SQRT(T108)-Stammdaten!$D$25)/Stammdaten!$E$25)</f>
        <v>0</v>
      </c>
      <c r="V108" s="92"/>
      <c r="W108" s="14">
        <f>IF(V108="",0,(SQRT(V108)-Stammdaten!$D$27)/Stammdaten!$E$27)</f>
        <v>0</v>
      </c>
      <c r="X108" s="42"/>
      <c r="Y108" s="14">
        <f>IF(X108="",0,(SQRT(X108)-Stammdaten!$D$29)/Stammdaten!$E$29)</f>
        <v>0</v>
      </c>
      <c r="Z108" s="42"/>
      <c r="AA108" s="14">
        <f>IF(Z108="",0,(SQRT(Z108)-Stammdaten!$D$32)/Stammdaten!$E$32)</f>
        <v>0</v>
      </c>
      <c r="AB108" s="92"/>
      <c r="AC108" s="14">
        <f>IF(AB108="",0,(SQRT(AB108)-Stammdaten!$D$33)/Stammdaten!$E$33)</f>
        <v>0</v>
      </c>
      <c r="AD108" s="42"/>
      <c r="AE108" s="14">
        <f>IF(AD108="",0,(SQRT(AD108)-Stammdaten!$D$34)/Stammdaten!$E$34)</f>
        <v>0</v>
      </c>
      <c r="AG108" s="55" t="s">
        <v>58</v>
      </c>
      <c r="AH108" s="57">
        <f>SUM(U105:U116)</f>
        <v>0</v>
      </c>
    </row>
    <row r="109" spans="1:35" ht="15.75" thickBot="1">
      <c r="A109" s="110"/>
      <c r="B109" s="110"/>
      <c r="C109" s="109"/>
      <c r="D109" s="42"/>
      <c r="E109" s="14">
        <f>IF(D109="",0,(($D$8/(D109+(IF($D$8&gt;400,0,IF($D$8&lt;=300,0.24,0.14))))-Stammdaten!$D$4)/Stammdaten!$E$4))</f>
        <v>0</v>
      </c>
      <c r="F109" s="92"/>
      <c r="G109" s="14">
        <f>IF(F109="",0,(($F$8/(F109+(IF($F$8&gt;400,0,IF($F$8&lt;=300,0.24,0.14))))-Stammdaten!$D$6)/Stammdaten!$E$6))</f>
        <v>0</v>
      </c>
      <c r="H109" s="42"/>
      <c r="I109" s="14">
        <f>IF(H109="",0,(($H$8/(H109+(IF($H$8&gt;400,0,IF($H$8&lt;=300,0.24,0.14))))-Stammdaten!$D$7)/Stammdaten!$E$7))</f>
        <v>0</v>
      </c>
      <c r="J109" s="92"/>
      <c r="K109" s="14">
        <f>IF(J109="",0,(($J$8/(J109+(IF($J$8&gt;400,0,IF($J$8&lt;=300,0.24,0.14))))-Stammdaten!$D$10)/Stammdaten!$E$10))</f>
        <v>0</v>
      </c>
      <c r="L109" s="43"/>
      <c r="M109" s="44"/>
      <c r="N109" s="42"/>
      <c r="O109" s="14">
        <f>IF(N109="",0,((200/N109)-Stammdaten!$D$21)/Stammdaten!$E$21)</f>
        <v>0</v>
      </c>
      <c r="P109" s="92"/>
      <c r="Q109" s="14">
        <f>IF(P109="",0,((300/P109)-Stammdaten!$D$22)/Stammdaten!$E$22)</f>
        <v>0</v>
      </c>
      <c r="R109" s="42"/>
      <c r="S109" s="14">
        <f>IF(R109="",0,((400/R109)-Stammdaten!$D$23)/Stammdaten!$E$23)</f>
        <v>0</v>
      </c>
      <c r="T109" s="92"/>
      <c r="U109" s="14">
        <f>IF(T109="",0,(SQRT(T109)-Stammdaten!$D$25)/Stammdaten!$E$25)</f>
        <v>0</v>
      </c>
      <c r="V109" s="92"/>
      <c r="W109" s="14">
        <f>IF(V109="",0,(SQRT(V109)-Stammdaten!$D$27)/Stammdaten!$E$27)</f>
        <v>0</v>
      </c>
      <c r="X109" s="42"/>
      <c r="Y109" s="14">
        <f>IF(X109="",0,(SQRT(X109)-Stammdaten!$D$29)/Stammdaten!$E$29)</f>
        <v>0</v>
      </c>
      <c r="Z109" s="42"/>
      <c r="AA109" s="14">
        <f>IF(Z109="",0,(SQRT(Z109)-Stammdaten!$D$32)/Stammdaten!$E$32)</f>
        <v>0</v>
      </c>
      <c r="AB109" s="92"/>
      <c r="AC109" s="14">
        <f>IF(AB109="",0,(SQRT(AB109)-Stammdaten!$D$33)/Stammdaten!$E$33)</f>
        <v>0</v>
      </c>
      <c r="AD109" s="52"/>
      <c r="AE109" s="28">
        <f>IF(AD109="",0,(SQRT(AD109)-Stammdaten!$D$34)/Stammdaten!$E$34)</f>
        <v>0</v>
      </c>
      <c r="AG109" s="55" t="s">
        <v>59</v>
      </c>
      <c r="AH109" s="57">
        <f>SUM(W105:W116)</f>
        <v>0</v>
      </c>
    </row>
    <row r="110" spans="1:35" ht="15">
      <c r="A110" s="110"/>
      <c r="B110" s="110"/>
      <c r="C110" s="110"/>
      <c r="D110" s="42"/>
      <c r="E110" s="14">
        <f>IF(D110="",0,(($D$8/(D110+(IF($D$8&gt;400,0,IF($D$8&lt;=300,0.24,0.14))))-Stammdaten!$D$4)/Stammdaten!$E$4))</f>
        <v>0</v>
      </c>
      <c r="F110" s="92"/>
      <c r="G110" s="14">
        <f>IF(F110="",0,(($F$8/(F110+(IF($F$8&gt;400,0,IF($F$8&lt;=300,0.24,0.14))))-Stammdaten!$D$6)/Stammdaten!$E$6))</f>
        <v>0</v>
      </c>
      <c r="H110" s="42"/>
      <c r="I110" s="14">
        <f>IF(H110="",0,(($H$8/(H110+(IF($H$8&gt;400,0,IF($H$8&lt;=300,0.24,0.14))))-Stammdaten!$D$7)/Stammdaten!$E$7))</f>
        <v>0</v>
      </c>
      <c r="J110" s="92"/>
      <c r="K110" s="14">
        <f>IF(J110="",0,(($J$8/(J110+(IF($J$8&gt;400,0,IF($J$8&lt;=300,0.24,0.14))))-Stammdaten!$D$10)/Stammdaten!$E$10))</f>
        <v>0</v>
      </c>
      <c r="L110" s="43"/>
      <c r="M110" s="44"/>
      <c r="N110" s="42"/>
      <c r="O110" s="14">
        <f>IF(N110="",0,((200/N110)-Stammdaten!$D$21)/Stammdaten!$E$21)</f>
        <v>0</v>
      </c>
      <c r="P110" s="92"/>
      <c r="Q110" s="14">
        <f>IF(P110="",0,((300/P110)-Stammdaten!$D$22)/Stammdaten!$E$22)</f>
        <v>0</v>
      </c>
      <c r="R110" s="42"/>
      <c r="S110" s="14">
        <f>IF(R110="",0,((400/R110)-Stammdaten!$D$23)/Stammdaten!$E$23)</f>
        <v>0</v>
      </c>
      <c r="T110" s="92"/>
      <c r="U110" s="14">
        <f>IF(T110="",0,(SQRT(T110)-Stammdaten!$D$25)/Stammdaten!$E$25)</f>
        <v>0</v>
      </c>
      <c r="V110" s="92"/>
      <c r="W110" s="14">
        <f>IF(V110="",0,(SQRT(V110)-Stammdaten!$D$27)/Stammdaten!$E$27)</f>
        <v>0</v>
      </c>
      <c r="X110" s="92"/>
      <c r="Y110" s="14">
        <f>IF(X110="",0,(SQRT(X110)-Stammdaten!$D$29)/Stammdaten!$E$29)</f>
        <v>0</v>
      </c>
      <c r="Z110" s="42"/>
      <c r="AA110" s="14">
        <f>IF(Z110="",0,(SQRT(Z110)-Stammdaten!$D$32)/Stammdaten!$E$32)</f>
        <v>0</v>
      </c>
      <c r="AB110" s="92"/>
      <c r="AC110" s="14">
        <f>IF(AB110="",0,(SQRT(AB110)-Stammdaten!$D$33)/Stammdaten!$E$33)</f>
        <v>0</v>
      </c>
      <c r="AG110" s="55" t="s">
        <v>60</v>
      </c>
      <c r="AH110" s="57">
        <f>SUM(Y105:Y116)</f>
        <v>0</v>
      </c>
    </row>
    <row r="111" spans="1:35" ht="15">
      <c r="A111" s="110"/>
      <c r="B111" s="110"/>
      <c r="C111" s="110"/>
      <c r="D111" s="42"/>
      <c r="E111" s="14">
        <f>IF(D111="",0,(($D$8/(D111+(IF($D$8&gt;400,0,IF($D$8&lt;=300,0.24,0.14))))-Stammdaten!$D$4)/Stammdaten!$E$4))</f>
        <v>0</v>
      </c>
      <c r="F111" s="92"/>
      <c r="G111" s="14">
        <f>IF(F111="",0,(($F$8/(F111+(IF($F$8&gt;400,0,IF($F$8&lt;=300,0.24,0.14))))-Stammdaten!$D$6)/Stammdaten!$E$6))</f>
        <v>0</v>
      </c>
      <c r="H111" s="42"/>
      <c r="I111" s="14">
        <f>IF(H111="",0,(($H$8/(H111+(IF($H$8&gt;400,0,IF($H$8&lt;=300,0.24,0.14))))-Stammdaten!$D$7)/Stammdaten!$E$7))</f>
        <v>0</v>
      </c>
      <c r="J111" s="92"/>
      <c r="K111" s="14">
        <f>IF(J111="",0,(($J$8/(J111+(IF($J$8&gt;400,0,IF($J$8&lt;=300,0.24,0.14))))-Stammdaten!$D$10)/Stammdaten!$E$10))</f>
        <v>0</v>
      </c>
      <c r="L111" s="43"/>
      <c r="M111" s="44"/>
      <c r="N111" s="42"/>
      <c r="O111" s="14">
        <f>IF(N111="",0,((200/N111)-Stammdaten!$D$21)/Stammdaten!$E$21)</f>
        <v>0</v>
      </c>
      <c r="P111" s="92"/>
      <c r="Q111" s="14">
        <f>IF(P111="",0,((300/P111)-Stammdaten!$D$22)/Stammdaten!$E$22)</f>
        <v>0</v>
      </c>
      <c r="R111" s="42"/>
      <c r="S111" s="14">
        <f>IF(R111="",0,((400/R111)-Stammdaten!$D$23)/Stammdaten!$E$23)</f>
        <v>0</v>
      </c>
      <c r="T111" s="92"/>
      <c r="U111" s="14">
        <f>IF(T111="",0,(SQRT(T111)-Stammdaten!$D$25)/Stammdaten!$E$25)</f>
        <v>0</v>
      </c>
      <c r="V111" s="92"/>
      <c r="W111" s="14">
        <f>IF(V111="",0,(SQRT(V111)-Stammdaten!$D$27)/Stammdaten!$E$27)</f>
        <v>0</v>
      </c>
      <c r="X111" s="92"/>
      <c r="Y111" s="14">
        <f>IF(X111="",0,(SQRT(X111)-Stammdaten!$D$29)/Stammdaten!$E$29)</f>
        <v>0</v>
      </c>
      <c r="Z111" s="42"/>
      <c r="AA111" s="14">
        <f>IF(Z111="",0,(SQRT(Z111)-Stammdaten!$D$32)/Stammdaten!$E$32)</f>
        <v>0</v>
      </c>
      <c r="AB111" s="92"/>
      <c r="AC111" s="14">
        <f>IF(AB111="",0,(SQRT(AB111)-Stammdaten!$D$33)/Stammdaten!$E$33)</f>
        <v>0</v>
      </c>
      <c r="AG111" s="56" t="s">
        <v>61</v>
      </c>
      <c r="AH111" s="58">
        <f>SUM(AC105:AC116)</f>
        <v>0</v>
      </c>
    </row>
    <row r="112" spans="1:35" ht="15">
      <c r="A112" s="110"/>
      <c r="B112" s="110"/>
      <c r="C112" s="110"/>
      <c r="D112" s="42"/>
      <c r="E112" s="14">
        <f>IF(D112="",0,(($D$8/(D112+(IF($D$8&gt;400,0,IF($D$8&lt;=300,0.24,0.14))))-Stammdaten!$D$4)/Stammdaten!$E$4))</f>
        <v>0</v>
      </c>
      <c r="F112" s="92"/>
      <c r="G112" s="14">
        <f>IF(F112="",0,(($F$8/(F112+(IF($F$8&gt;400,0,IF($F$8&lt;=300,0.24,0.14))))-Stammdaten!$D$6)/Stammdaten!$E$6))</f>
        <v>0</v>
      </c>
      <c r="H112" s="42"/>
      <c r="I112" s="14">
        <f>IF(H112="",0,(($H$8/(H112+(IF($H$8&gt;400,0,IF($H$8&lt;=300,0.24,0.14))))-Stammdaten!$D$7)/Stammdaten!$E$7))</f>
        <v>0</v>
      </c>
      <c r="J112" s="92"/>
      <c r="K112" s="14">
        <f>IF(J112="",0,(($J$8/(J112+(IF($J$8&gt;400,0,IF($J$8&lt;=300,0.24,0.14))))-Stammdaten!$D$10)/Stammdaten!$E$10))</f>
        <v>0</v>
      </c>
      <c r="L112" s="43"/>
      <c r="M112" s="44"/>
      <c r="N112" s="42"/>
      <c r="O112" s="14">
        <f>IF(N112="",0,((200/N112)-Stammdaten!$D$21)/Stammdaten!$E$21)</f>
        <v>0</v>
      </c>
      <c r="P112" s="42"/>
      <c r="Q112" s="14">
        <f>IF(P112="",0,((300/P112)-Stammdaten!$D$22)/Stammdaten!$E$22)</f>
        <v>0</v>
      </c>
      <c r="R112" s="42"/>
      <c r="S112" s="14">
        <f>IF(R112="",0,((400/R112)-Stammdaten!$D$23)/Stammdaten!$E$23)</f>
        <v>0</v>
      </c>
      <c r="T112" s="92"/>
      <c r="U112" s="14">
        <f>IF(T112="",0,(SQRT(T112)-Stammdaten!$D$25)/Stammdaten!$E$25)</f>
        <v>0</v>
      </c>
      <c r="V112" s="92"/>
      <c r="W112" s="14">
        <f>IF(V112="",0,(SQRT(V112)-Stammdaten!$D$27)/Stammdaten!$E$27)</f>
        <v>0</v>
      </c>
      <c r="X112" s="92"/>
      <c r="Y112" s="14">
        <f>IF(X112="",0,(SQRT(X112)-Stammdaten!$D$29)/Stammdaten!$E$29)</f>
        <v>0</v>
      </c>
      <c r="Z112" s="42"/>
      <c r="AA112" s="14">
        <f>IF(Z112="",0,(SQRT(Z112)-Stammdaten!$D$32)/Stammdaten!$E$32)</f>
        <v>0</v>
      </c>
      <c r="AB112" s="92"/>
      <c r="AC112" s="14">
        <f>IF(AB112="",0,(SQRT(AB112)-Stammdaten!$D$33)/Stammdaten!$E$33)</f>
        <v>0</v>
      </c>
    </row>
    <row r="113" spans="1:35" ht="15">
      <c r="A113" s="110"/>
      <c r="B113" s="110"/>
      <c r="C113" s="110"/>
      <c r="D113" s="42"/>
      <c r="E113" s="14">
        <f>IF(D113="",0,(($D$8/(D113+(IF($D$8&gt;400,0,IF($D$8&lt;=300,0.24,0.14))))-Stammdaten!$D$4)/Stammdaten!$E$4))</f>
        <v>0</v>
      </c>
      <c r="F113" s="92"/>
      <c r="G113" s="14">
        <f>IF(F113="",0,(($F$8/(F113+(IF($F$8&gt;400,0,IF($F$8&lt;=300,0.24,0.14))))-Stammdaten!$D$6)/Stammdaten!$E$6))</f>
        <v>0</v>
      </c>
      <c r="H113" s="42"/>
      <c r="I113" s="14">
        <f>IF(H113="",0,(($H$8/(H113+(IF($H$8&gt;400,0,IF($H$8&lt;=300,0.24,0.14))))-Stammdaten!$D$7)/Stammdaten!$E$7))</f>
        <v>0</v>
      </c>
      <c r="J113" s="92"/>
      <c r="K113" s="14">
        <f>IF(J113="",0,(($J$8/(J113+(IF($J$8&gt;400,0,IF($J$8&lt;=300,0.24,0.14))))-Stammdaten!$D$10)/Stammdaten!$E$10))</f>
        <v>0</v>
      </c>
      <c r="L113" s="43"/>
      <c r="M113" s="44"/>
      <c r="N113" s="42"/>
      <c r="O113" s="14">
        <f>IF(N113="",0,((200/N113)-Stammdaten!$D$21)/Stammdaten!$E$21)</f>
        <v>0</v>
      </c>
      <c r="P113" s="42"/>
      <c r="Q113" s="14">
        <f>IF(P113="",0,((300/P113)-Stammdaten!$D$22)/Stammdaten!$E$22)</f>
        <v>0</v>
      </c>
      <c r="R113" s="42"/>
      <c r="S113" s="14">
        <f>IF(R113="",0,((400/R113)-Stammdaten!$D$23)/Stammdaten!$E$23)</f>
        <v>0</v>
      </c>
      <c r="T113" s="42"/>
      <c r="U113" s="14">
        <f>IF(T113="",0,(SQRT(T113)-Stammdaten!$D$25)/Stammdaten!$E$25)</f>
        <v>0</v>
      </c>
      <c r="V113" s="92"/>
      <c r="W113" s="14">
        <f>IF(V113="",0,(SQRT(V113)-Stammdaten!$D$27)/Stammdaten!$E$27)</f>
        <v>0</v>
      </c>
      <c r="X113" s="92"/>
      <c r="Y113" s="14">
        <f>IF(X113="",0,(SQRT(X113)-Stammdaten!$D$29)/Stammdaten!$E$29)</f>
        <v>0</v>
      </c>
      <c r="Z113" s="42"/>
      <c r="AA113" s="14">
        <f>IF(Z113="",0,(SQRT(Z113)-Stammdaten!$D$32)/Stammdaten!$E$32)</f>
        <v>0</v>
      </c>
      <c r="AB113" s="92"/>
      <c r="AC113" s="14">
        <f>IF(AB113="",0,(SQRT(AB113)-Stammdaten!$D$33)/Stammdaten!$E$33)</f>
        <v>0</v>
      </c>
      <c r="AG113" s="55" t="s">
        <v>62</v>
      </c>
      <c r="AH113" s="59">
        <f>SUM(AH105:AH111)</f>
        <v>0</v>
      </c>
      <c r="AI113" s="111"/>
    </row>
    <row r="114" spans="1:35" ht="15">
      <c r="A114" s="110"/>
      <c r="B114" s="110"/>
      <c r="C114" s="110"/>
      <c r="D114" s="99"/>
      <c r="E114" s="85">
        <f>IF(D114="",0,(($D$8/(D114+(IF($D$8&gt;400,0,IF($D$8&lt;=300,0.24,0.14))))-Stammdaten!$D$4)/Stammdaten!$E$4))</f>
        <v>0</v>
      </c>
      <c r="F114" s="100"/>
      <c r="G114" s="85">
        <f>IF(F114="",0,(($F$8/(F114+(IF($F$8&gt;400,0,IF($F$8&lt;=300,0.24,0.14))))-Stammdaten!$D$6)/Stammdaten!$E$6))</f>
        <v>0</v>
      </c>
      <c r="H114" s="99"/>
      <c r="I114" s="85">
        <f>IF(H114="",0,(($H$8/(H114+(IF($H$8&gt;400,0,IF($H$8&lt;=300,0.24,0.14))))-Stammdaten!$D$7)/Stammdaten!$E$7))</f>
        <v>0</v>
      </c>
      <c r="J114" s="100"/>
      <c r="K114" s="85">
        <f>IF(J114="",0,(($J$8/(J114+(IF($J$8&gt;400,0,IF($J$8&lt;=300,0.24,0.14))))-Stammdaten!$D$10)/Stammdaten!$E$10))</f>
        <v>0</v>
      </c>
      <c r="L114" s="101"/>
      <c r="M114" s="102"/>
      <c r="N114" s="99"/>
      <c r="O114" s="85">
        <f>IF(N114="",0,((200/N114)-Stammdaten!$D$21)/Stammdaten!$E$21)</f>
        <v>0</v>
      </c>
      <c r="P114" s="99"/>
      <c r="Q114" s="85">
        <f>IF(P114="",0,((300/P114)-Stammdaten!$D$22)/Stammdaten!$E$22)</f>
        <v>0</v>
      </c>
      <c r="R114" s="99"/>
      <c r="S114" s="85">
        <f>IF(R114="",0,((400/R114)-Stammdaten!$D$23)/Stammdaten!$E$23)</f>
        <v>0</v>
      </c>
      <c r="T114" s="99"/>
      <c r="U114" s="85">
        <f>IF(T114="",0,(SQRT(T114)-Stammdaten!$D$25)/Stammdaten!$E$25)</f>
        <v>0</v>
      </c>
      <c r="V114" s="100"/>
      <c r="W114" s="85">
        <f>IF(V114="",0,(SQRT(V114)-Stammdaten!$D$27)/Stammdaten!$E$27)</f>
        <v>0</v>
      </c>
      <c r="X114" s="100"/>
      <c r="Y114" s="85">
        <f>IF(X114="",0,(SQRT(X114)-Stammdaten!$D$29)/Stammdaten!$E$29)</f>
        <v>0</v>
      </c>
      <c r="Z114" s="99"/>
      <c r="AA114" s="85">
        <f>IF(Z114="",0,(SQRT(Z114)-Stammdaten!$D$32)/Stammdaten!$E$32)</f>
        <v>0</v>
      </c>
      <c r="AB114" s="100"/>
      <c r="AC114" s="85">
        <f>IF(AB114="",0,(SQRT(AB114)-Stammdaten!$D$33)/Stammdaten!$E$33)</f>
        <v>0</v>
      </c>
    </row>
    <row r="115" spans="1:35">
      <c r="A115" s="40"/>
      <c r="B115" s="41"/>
      <c r="C115" s="103"/>
      <c r="D115" s="42"/>
      <c r="E115" s="104">
        <f>IF(D115="",0,(($D$8/(D115+(IF($D$8&gt;400,0,IF($D$8&lt;=300,0.24,0.14))))-Stammdaten!$D$4)/Stammdaten!$E$4))</f>
        <v>0</v>
      </c>
      <c r="F115" s="92"/>
      <c r="G115" s="104">
        <f>IF(F115="",0,(($F$8/(F115+(IF($F$8&gt;400,0,IF($F$8&lt;=300,0.24,0.14))))-Stammdaten!$D$6)/Stammdaten!$E$6))</f>
        <v>0</v>
      </c>
      <c r="H115" s="42"/>
      <c r="I115" s="104">
        <f>IF(H115="",0,(($H$8/(H115+(IF($H$8&gt;400,0,IF($H$8&lt;=300,0.24,0.14))))-Stammdaten!$D$7)/Stammdaten!$E$7))</f>
        <v>0</v>
      </c>
      <c r="J115" s="92"/>
      <c r="K115" s="104">
        <f>IF(J115="",0,(($J$8/(J115+(IF($J$8&gt;400,0,IF($J$8&lt;=300,0.24,0.14))))-Stammdaten!$D$10)/Stammdaten!$E$10))</f>
        <v>0</v>
      </c>
      <c r="L115" s="43"/>
      <c r="M115" s="44"/>
      <c r="N115" s="42"/>
      <c r="O115" s="104">
        <f>IF(N115="",0,((200/N115)-Stammdaten!$D$21)/Stammdaten!$E$21)</f>
        <v>0</v>
      </c>
      <c r="P115" s="42"/>
      <c r="Q115" s="104">
        <f>IF(P115="",0,((300/P115)-Stammdaten!$D$22)/Stammdaten!$E$22)</f>
        <v>0</v>
      </c>
      <c r="R115" s="42"/>
      <c r="S115" s="104">
        <f>IF(R115="",0,((400/R115)-Stammdaten!$D$23)/Stammdaten!$E$23)</f>
        <v>0</v>
      </c>
      <c r="T115" s="42"/>
      <c r="U115" s="104">
        <f>IF(T115="",0,(SQRT(T115)-Stammdaten!$D$25)/Stammdaten!$E$25)</f>
        <v>0</v>
      </c>
      <c r="V115" s="92"/>
      <c r="W115" s="104">
        <f>IF(V115="",0,(SQRT(V115)-Stammdaten!$D$27)/Stammdaten!$E$27)</f>
        <v>0</v>
      </c>
      <c r="X115" s="92"/>
      <c r="Y115" s="104">
        <f>IF(X115="",0,(SQRT(X115)-Stammdaten!$D$29)/Stammdaten!$E$29)</f>
        <v>0</v>
      </c>
      <c r="Z115" s="42"/>
      <c r="AA115" s="104">
        <f>IF(Z115="",0,(SQRT(Z115)-Stammdaten!$D$32)/Stammdaten!$E$32)</f>
        <v>0</v>
      </c>
      <c r="AB115" s="92"/>
      <c r="AC115" s="104">
        <f>IF(AB115="",0,(SQRT(AB115)-Stammdaten!$D$33)/Stammdaten!$E$33)</f>
        <v>0</v>
      </c>
    </row>
    <row r="116" spans="1:35" ht="15.75" thickBot="1">
      <c r="A116" s="94"/>
      <c r="B116" s="51"/>
      <c r="C116" s="95"/>
      <c r="D116" s="52"/>
      <c r="E116" s="76">
        <f>IF(D116="",0,(($D$8/(D116+(IF($D$8&gt;400,0,IF($D$8&lt;=300,0.24,0.14))))-Stammdaten!$D$4)/Stammdaten!$E$4))</f>
        <v>0</v>
      </c>
      <c r="F116" s="93"/>
      <c r="G116" s="76">
        <f>IF(F116="",0,(($F$8/(F116+(IF($F$8&gt;400,0,IF($F$8&lt;=300,0.24,0.14))))-Stammdaten!$D$6)/Stammdaten!$E$6))</f>
        <v>0</v>
      </c>
      <c r="H116" s="52"/>
      <c r="I116" s="76">
        <f>IF(H116="",0,(($H$8/(H116+(IF($H$8&gt;400,0,IF($H$8&lt;=300,0.24,0.14))))-Stammdaten!$D$7)/Stammdaten!$E$7))</f>
        <v>0</v>
      </c>
      <c r="J116" s="93"/>
      <c r="K116" s="76">
        <f>IF(J116="",0,(($J$8/(J116+(IF($J$8&gt;400,0,IF($J$8&lt;=300,0.24,0.14))))-Stammdaten!$D$10)/Stammdaten!$E$10))</f>
        <v>0</v>
      </c>
      <c r="L116" s="53"/>
      <c r="M116" s="54"/>
      <c r="N116" s="52"/>
      <c r="O116" s="76">
        <f>IF(N116="",0,((200/N116)-Stammdaten!$D$21)/Stammdaten!$E$21)</f>
        <v>0</v>
      </c>
      <c r="P116" s="52"/>
      <c r="Q116" s="76">
        <f>IF(P116="",0,((300/P116)-Stammdaten!$D$22)/Stammdaten!$E$22)</f>
        <v>0</v>
      </c>
      <c r="R116" s="52"/>
      <c r="S116" s="76">
        <f>IF(R116="",0,((400/R116)-Stammdaten!$D$23)/Stammdaten!$E$23)</f>
        <v>0</v>
      </c>
      <c r="T116" s="52"/>
      <c r="U116" s="76">
        <f>IF(T116="",0,(SQRT(T116)-Stammdaten!$D$25)/Stammdaten!$E$25)</f>
        <v>0</v>
      </c>
      <c r="V116" s="93"/>
      <c r="W116" s="76">
        <f>IF(V116="",0,(SQRT(V116)-Stammdaten!$D$27)/Stammdaten!$E$27)</f>
        <v>0</v>
      </c>
      <c r="X116" s="93"/>
      <c r="Y116" s="76">
        <f>IF(X116="",0,(SQRT(X116)-Stammdaten!$D$29)/Stammdaten!$E$29)</f>
        <v>0</v>
      </c>
      <c r="Z116" s="52"/>
      <c r="AA116" s="76">
        <f>IF(Z116="",0,(SQRT(Z116)-Stammdaten!$D$32)/Stammdaten!$E$32)</f>
        <v>0</v>
      </c>
      <c r="AB116" s="93"/>
      <c r="AC116" s="76">
        <f>IF(AB116="",0,(SQRT(AB116)-Stammdaten!$D$33)/Stammdaten!$E$33)</f>
        <v>0</v>
      </c>
    </row>
    <row r="117" spans="1:35" ht="15">
      <c r="A117" s="109"/>
      <c r="B117" s="109"/>
      <c r="C117" s="109"/>
      <c r="D117" s="38"/>
      <c r="E117" s="25">
        <f>IF(D117="",0,(($D$8/(D117+(IF($D$8&gt;400,0,IF($D$8&lt;=300,0.24,0.14))))-Stammdaten!$D$4)/Stammdaten!$E$4))</f>
        <v>0</v>
      </c>
      <c r="F117" s="69"/>
      <c r="G117" s="25">
        <f>IF(F117="",0,(($F$8/(F117+(IF($F$8&gt;400,0,IF($F$8&lt;=300,0.24,0.14))))-Stammdaten!$D$6)/Stammdaten!$E$6))</f>
        <v>0</v>
      </c>
      <c r="H117" s="26"/>
      <c r="I117" s="25">
        <f>IF(H117="",0,(($H$8/(H117+(IF($H$8&gt;400,0,IF($H$8&lt;=300,0.24,0.14))))-Stammdaten!$D$7)/Stammdaten!$E$7))</f>
        <v>0</v>
      </c>
      <c r="J117" s="26"/>
      <c r="K117" s="25">
        <f>IF(J117="",0,(($J$8/(J117+(IF($J$8&gt;400,0,IF($J$8&lt;=300,0.24,0.14))))-Stammdaten!$D$10)/Stammdaten!$E$10))</f>
        <v>0</v>
      </c>
      <c r="L117" s="29"/>
      <c r="M117" s="30"/>
      <c r="N117" s="38"/>
      <c r="O117" s="25">
        <f>IF(N117="",0,((200/N117)-Stammdaten!$D$21)/Stammdaten!$E$21)</f>
        <v>0</v>
      </c>
      <c r="P117" s="105"/>
      <c r="Q117" s="25">
        <f>IF(P117="",0,((300/P117)-Stammdaten!$D$22)/Stammdaten!$E$22)</f>
        <v>0</v>
      </c>
      <c r="R117" s="38"/>
      <c r="S117" s="25">
        <f>IF(R117="",0,((400/R117)-Stammdaten!$D$23)/Stammdaten!$E$23)</f>
        <v>0</v>
      </c>
      <c r="T117" s="38"/>
      <c r="U117" s="25">
        <f>IF(T117="",0,(SQRT(T117)-Stammdaten!$D$25)/Stammdaten!$E$25)</f>
        <v>0</v>
      </c>
      <c r="V117" s="38"/>
      <c r="W117" s="25">
        <f>IF(V117="",0,(SQRT(V117)-Stammdaten!$D$27)/Stammdaten!$E$27)</f>
        <v>0</v>
      </c>
      <c r="X117" s="38"/>
      <c r="Y117" s="25">
        <f>IF(X117="",0,(SQRT(X117)-Stammdaten!$D$29)/Stammdaten!$E$29)</f>
        <v>0</v>
      </c>
      <c r="Z117" s="38"/>
      <c r="AA117" s="25">
        <f>IF(Z117="",0,(SQRT(Z117)-Stammdaten!$D$32)/Stammdaten!$E$32)</f>
        <v>0</v>
      </c>
      <c r="AB117" s="38"/>
      <c r="AC117" s="25">
        <f>IF(AB117="",0,(SQRT(AB117)-Stammdaten!$D$33)/Stammdaten!$E$33)</f>
        <v>0</v>
      </c>
      <c r="AG117" s="55" t="s">
        <v>56</v>
      </c>
      <c r="AH117" s="57">
        <f>SUM(G117:G128)</f>
        <v>0</v>
      </c>
    </row>
    <row r="118" spans="1:35" ht="15">
      <c r="A118" s="110"/>
      <c r="B118" s="110"/>
      <c r="C118" s="109"/>
      <c r="D118" s="42"/>
      <c r="E118" s="14">
        <f>IF(D118="",0,(($D$8/(D118+(IF($D$8&gt;400,0,IF($D$8&lt;=300,0.24,0.14))))-Stammdaten!$D$4)/Stammdaten!$E$4))</f>
        <v>0</v>
      </c>
      <c r="F118" s="92"/>
      <c r="G118" s="14">
        <f>IF(F118="",0,(($F$8/(F118+(IF($F$8&gt;400,0,IF($F$8&lt;=300,0.24,0.14))))-Stammdaten!$D$6)/Stammdaten!$E$6))</f>
        <v>0</v>
      </c>
      <c r="H118" s="42"/>
      <c r="I118" s="14">
        <f>IF(H118="",0,(($H$8/(H118+(IF($H$8&gt;400,0,IF($H$8&lt;=300,0.24,0.14))))-Stammdaten!$D$7)/Stammdaten!$E$7))</f>
        <v>0</v>
      </c>
      <c r="J118" s="92"/>
      <c r="K118" s="14">
        <f>IF(J118="",0,(($J$8/(J118+(IF($J$8&gt;400,0,IF($J$8&lt;=300,0.24,0.14))))-Stammdaten!$D$10)/Stammdaten!$E$10))</f>
        <v>0</v>
      </c>
      <c r="L118" s="43"/>
      <c r="M118" s="44"/>
      <c r="N118" s="42"/>
      <c r="O118" s="14">
        <f>IF(N118="",0,((200/N118)-Stammdaten!$D$21)/Stammdaten!$E$21)</f>
        <v>0</v>
      </c>
      <c r="P118" s="92"/>
      <c r="Q118" s="14">
        <f>IF(P118="",0,((300/P118)-Stammdaten!$D$22)/Stammdaten!$E$22)</f>
        <v>0</v>
      </c>
      <c r="R118" s="42"/>
      <c r="S118" s="14">
        <f>IF(R118="",0,((400/R118)-Stammdaten!$D$23)/Stammdaten!$E$23)</f>
        <v>0</v>
      </c>
      <c r="T118" s="92"/>
      <c r="U118" s="14">
        <f>IF(T118="",0,(SQRT(T118)-Stammdaten!$D$25)/Stammdaten!$E$25)</f>
        <v>0</v>
      </c>
      <c r="V118" s="42"/>
      <c r="W118" s="14">
        <f>IF(V118="",0,(SQRT(V118)-Stammdaten!$D$27)/Stammdaten!$E$27)</f>
        <v>0</v>
      </c>
      <c r="X118" s="42"/>
      <c r="Y118" s="14">
        <f>IF(X118="",0,(SQRT(X118)-Stammdaten!$D$29)/Stammdaten!$E$29)</f>
        <v>0</v>
      </c>
      <c r="Z118" s="42"/>
      <c r="AA118" s="14">
        <f>IF(Z118="",0,(SQRT(Z118)-Stammdaten!$D$32)/Stammdaten!$E$32)</f>
        <v>0</v>
      </c>
      <c r="AB118" s="42"/>
      <c r="AC118" s="14">
        <f>IF(AB118="",0,(SQRT(AB118)-Stammdaten!$D$33)/Stammdaten!$E$33)</f>
        <v>0</v>
      </c>
      <c r="AG118" s="55" t="s">
        <v>30</v>
      </c>
      <c r="AH118" s="57">
        <f>SUM(K117:K128)</f>
        <v>0</v>
      </c>
    </row>
    <row r="119" spans="1:35" ht="15">
      <c r="A119" s="110"/>
      <c r="B119" s="110"/>
      <c r="C119" s="109"/>
      <c r="D119" s="42"/>
      <c r="E119" s="14">
        <f>IF(D119="",0,(($D$8/(D119+(IF($D$8&gt;400,0,IF($D$8&lt;=300,0.24,0.14))))-Stammdaten!$D$4)/Stammdaten!$E$4))</f>
        <v>0</v>
      </c>
      <c r="F119" s="92"/>
      <c r="G119" s="14">
        <f>IF(F119="",0,(($F$8/(F119+(IF($F$8&gt;400,0,IF($F$8&lt;=300,0.24,0.14))))-Stammdaten!$D$6)/Stammdaten!$E$6))</f>
        <v>0</v>
      </c>
      <c r="H119" s="42"/>
      <c r="I119" s="14">
        <f>IF(H119="",0,(($H$8/(H119+(IF($H$8&gt;400,0,IF($H$8&lt;=300,0.24,0.14))))-Stammdaten!$D$7)/Stammdaten!$E$7))</f>
        <v>0</v>
      </c>
      <c r="J119" s="92"/>
      <c r="K119" s="14">
        <f>IF(J119="",0,(($J$8/(J119+(IF($J$8&gt;400,0,IF($J$8&lt;=300,0.24,0.14))))-Stammdaten!$D$10)/Stammdaten!$E$10))</f>
        <v>0</v>
      </c>
      <c r="L119" s="43"/>
      <c r="M119" s="44"/>
      <c r="N119" s="42"/>
      <c r="O119" s="14">
        <f>IF(N119="",0,((200/N119)-Stammdaten!$D$21)/Stammdaten!$E$21)</f>
        <v>0</v>
      </c>
      <c r="P119" s="92"/>
      <c r="Q119" s="14">
        <f>IF(P119="",0,((300/P119)-Stammdaten!$D$22)/Stammdaten!$E$22)</f>
        <v>0</v>
      </c>
      <c r="R119" s="42"/>
      <c r="S119" s="14">
        <f>IF(R119="",0,((400/R119)-Stammdaten!$D$23)/Stammdaten!$E$23)</f>
        <v>0</v>
      </c>
      <c r="T119" s="92"/>
      <c r="U119" s="14">
        <f>IF(T119="",0,(SQRT(T119)-Stammdaten!$D$25)/Stammdaten!$E$25)</f>
        <v>0</v>
      </c>
      <c r="V119" s="92"/>
      <c r="W119" s="14">
        <f>IF(V119="",0,(SQRT(V119)-Stammdaten!$D$27)/Stammdaten!$E$27)</f>
        <v>0</v>
      </c>
      <c r="X119" s="42"/>
      <c r="Y119" s="14">
        <f>IF(X119="",0,(SQRT(X119)-Stammdaten!$D$29)/Stammdaten!$E$29)</f>
        <v>0</v>
      </c>
      <c r="Z119" s="42"/>
      <c r="AA119" s="14">
        <f>IF(Z119="",0,(SQRT(Z119)-Stammdaten!$D$32)/Stammdaten!$E$32)</f>
        <v>0</v>
      </c>
      <c r="AB119" s="42"/>
      <c r="AC119" s="14">
        <f>IF(AB119="",0,(SQRT(AB119)-Stammdaten!$D$33)/Stammdaten!$E$33)</f>
        <v>0</v>
      </c>
      <c r="AG119" s="55" t="s">
        <v>57</v>
      </c>
      <c r="AH119" s="57">
        <f>SUM(Q117:Q128)</f>
        <v>0</v>
      </c>
    </row>
    <row r="120" spans="1:35" ht="15">
      <c r="A120" s="110"/>
      <c r="B120" s="110"/>
      <c r="C120" s="109"/>
      <c r="D120" s="42"/>
      <c r="E120" s="14">
        <f>IF(D120="",0,(($D$8/(D120+(IF($D$8&gt;400,0,IF($D$8&lt;=300,0.24,0.14))))-Stammdaten!$D$4)/Stammdaten!$E$4))</f>
        <v>0</v>
      </c>
      <c r="F120" s="92"/>
      <c r="G120" s="14">
        <f>IF(F120="",0,(($F$8/(F120+(IF($F$8&gt;400,0,IF($F$8&lt;=300,0.24,0.14))))-Stammdaten!$D$6)/Stammdaten!$E$6))</f>
        <v>0</v>
      </c>
      <c r="H120" s="42"/>
      <c r="I120" s="14">
        <f>IF(H120="",0,(($H$8/(H120+(IF($H$8&gt;400,0,IF($H$8&lt;=300,0.24,0.14))))-Stammdaten!$D$7)/Stammdaten!$E$7))</f>
        <v>0</v>
      </c>
      <c r="J120" s="92"/>
      <c r="K120" s="14">
        <f>IF(J120="",0,(($J$8/(J120+(IF($J$8&gt;400,0,IF($J$8&lt;=300,0.24,0.14))))-Stammdaten!$D$10)/Stammdaten!$E$10))</f>
        <v>0</v>
      </c>
      <c r="L120" s="43"/>
      <c r="M120" s="44"/>
      <c r="N120" s="42"/>
      <c r="O120" s="14">
        <f>IF(N120="",0,((200/N120)-Stammdaten!$D$21)/Stammdaten!$E$21)</f>
        <v>0</v>
      </c>
      <c r="P120" s="92"/>
      <c r="Q120" s="14">
        <f>IF(P120="",0,((300/P120)-Stammdaten!$D$22)/Stammdaten!$E$22)</f>
        <v>0</v>
      </c>
      <c r="R120" s="42"/>
      <c r="S120" s="14">
        <f>IF(R120="",0,((400/R120)-Stammdaten!$D$23)/Stammdaten!$E$23)</f>
        <v>0</v>
      </c>
      <c r="T120" s="92"/>
      <c r="U120" s="14">
        <f>IF(T120="",0,(SQRT(T120)-Stammdaten!$D$25)/Stammdaten!$E$25)</f>
        <v>0</v>
      </c>
      <c r="V120" s="92"/>
      <c r="W120" s="14">
        <f>IF(V120="",0,(SQRT(V120)-Stammdaten!$D$27)/Stammdaten!$E$27)</f>
        <v>0</v>
      </c>
      <c r="X120" s="42"/>
      <c r="Y120" s="14">
        <f>IF(X120="",0,(SQRT(X120)-Stammdaten!$D$29)/Stammdaten!$E$29)</f>
        <v>0</v>
      </c>
      <c r="Z120" s="42"/>
      <c r="AA120" s="14">
        <f>IF(Z120="",0,(SQRT(Z120)-Stammdaten!$D$32)/Stammdaten!$E$32)</f>
        <v>0</v>
      </c>
      <c r="AB120" s="92"/>
      <c r="AC120" s="14">
        <f>IF(AB120="",0,(SQRT(AB120)-Stammdaten!$D$33)/Stammdaten!$E$33)</f>
        <v>0</v>
      </c>
      <c r="AG120" s="55" t="s">
        <v>58</v>
      </c>
      <c r="AH120" s="57">
        <f>SUM(U117:U128)</f>
        <v>0</v>
      </c>
    </row>
    <row r="121" spans="1:35" ht="15">
      <c r="A121" s="110"/>
      <c r="B121" s="110"/>
      <c r="C121" s="109"/>
      <c r="D121" s="42"/>
      <c r="E121" s="14">
        <f>IF(D121="",0,(($D$8/(D121+(IF($D$8&gt;400,0,IF($D$8&lt;=300,0.24,0.14))))-Stammdaten!$D$4)/Stammdaten!$E$4))</f>
        <v>0</v>
      </c>
      <c r="F121" s="92"/>
      <c r="G121" s="14">
        <f>IF(F121="",0,(($F$8/(F121+(IF($F$8&gt;400,0,IF($F$8&lt;=300,0.24,0.14))))-Stammdaten!$D$6)/Stammdaten!$E$6))</f>
        <v>0</v>
      </c>
      <c r="H121" s="42"/>
      <c r="I121" s="14">
        <f>IF(H121="",0,(($H$8/(H121+(IF($H$8&gt;400,0,IF($H$8&lt;=300,0.24,0.14))))-Stammdaten!$D$7)/Stammdaten!$E$7))</f>
        <v>0</v>
      </c>
      <c r="J121" s="92"/>
      <c r="K121" s="14">
        <f>IF(J121="",0,(($J$8/(J121+(IF($J$8&gt;400,0,IF($J$8&lt;=300,0.24,0.14))))-Stammdaten!$D$10)/Stammdaten!$E$10))</f>
        <v>0</v>
      </c>
      <c r="L121" s="43"/>
      <c r="M121" s="44"/>
      <c r="N121" s="42"/>
      <c r="O121" s="14">
        <f>IF(N121="",0,((200/N121)-Stammdaten!$D$21)/Stammdaten!$E$21)</f>
        <v>0</v>
      </c>
      <c r="P121" s="92"/>
      <c r="Q121" s="14">
        <f>IF(P121="",0,((300/P121)-Stammdaten!$D$22)/Stammdaten!$E$22)</f>
        <v>0</v>
      </c>
      <c r="R121" s="42"/>
      <c r="S121" s="14">
        <f>IF(R121="",0,((400/R121)-Stammdaten!$D$23)/Stammdaten!$E$23)</f>
        <v>0</v>
      </c>
      <c r="T121" s="92"/>
      <c r="U121" s="14">
        <f>IF(T121="",0,(SQRT(T121)-Stammdaten!$D$25)/Stammdaten!$E$25)</f>
        <v>0</v>
      </c>
      <c r="V121" s="92"/>
      <c r="W121" s="14">
        <f>IF(V121="",0,(SQRT(V121)-Stammdaten!$D$27)/Stammdaten!$E$27)</f>
        <v>0</v>
      </c>
      <c r="X121" s="42"/>
      <c r="Y121" s="14">
        <f>IF(X121="",0,(SQRT(X121)-Stammdaten!$D$29)/Stammdaten!$E$29)</f>
        <v>0</v>
      </c>
      <c r="Z121" s="42"/>
      <c r="AA121" s="14">
        <f>IF(Z121="",0,(SQRT(Z121)-Stammdaten!$D$32)/Stammdaten!$E$32)</f>
        <v>0</v>
      </c>
      <c r="AB121" s="92"/>
      <c r="AC121" s="14">
        <f>IF(AB121="",0,(SQRT(AB121)-Stammdaten!$D$33)/Stammdaten!$E$33)</f>
        <v>0</v>
      </c>
      <c r="AG121" s="55" t="s">
        <v>59</v>
      </c>
      <c r="AH121" s="57">
        <f>SUM(W117:W128)</f>
        <v>0</v>
      </c>
    </row>
    <row r="122" spans="1:35" ht="15">
      <c r="A122" s="110"/>
      <c r="B122" s="110"/>
      <c r="C122" s="109"/>
      <c r="D122" s="42"/>
      <c r="E122" s="14">
        <f>IF(D122="",0,(($D$8/(D122+(IF($D$8&gt;400,0,IF($D$8&lt;=300,0.24,0.14))))-Stammdaten!$D$4)/Stammdaten!$E$4))</f>
        <v>0</v>
      </c>
      <c r="F122" s="92"/>
      <c r="G122" s="14">
        <f>IF(F122="",0,(($F$8/(F122+(IF($F$8&gt;400,0,IF($F$8&lt;=300,0.24,0.14))))-Stammdaten!$D$6)/Stammdaten!$E$6))</f>
        <v>0</v>
      </c>
      <c r="H122" s="42"/>
      <c r="I122" s="14">
        <f>IF(H122="",0,(($H$8/(H122+(IF($H$8&gt;400,0,IF($H$8&lt;=300,0.24,0.14))))-Stammdaten!$D$7)/Stammdaten!$E$7))</f>
        <v>0</v>
      </c>
      <c r="J122" s="92"/>
      <c r="K122" s="14">
        <f>IF(J122="",0,(($J$8/(J122+(IF($J$8&gt;400,0,IF($J$8&lt;=300,0.24,0.14))))-Stammdaten!$D$10)/Stammdaten!$E$10))</f>
        <v>0</v>
      </c>
      <c r="L122" s="43"/>
      <c r="M122" s="44"/>
      <c r="N122" s="42"/>
      <c r="O122" s="14">
        <f>IF(N122="",0,((200/N122)-Stammdaten!$D$21)/Stammdaten!$E$21)</f>
        <v>0</v>
      </c>
      <c r="P122" s="92"/>
      <c r="Q122" s="14">
        <f>IF(P122="",0,((300/P122)-Stammdaten!$D$22)/Stammdaten!$E$22)</f>
        <v>0</v>
      </c>
      <c r="R122" s="42"/>
      <c r="S122" s="14">
        <f>IF(R122="",0,((400/R122)-Stammdaten!$D$23)/Stammdaten!$E$23)</f>
        <v>0</v>
      </c>
      <c r="T122" s="92"/>
      <c r="U122" s="14">
        <f>IF(T122="",0,(SQRT(T122)-Stammdaten!$D$25)/Stammdaten!$E$25)</f>
        <v>0</v>
      </c>
      <c r="V122" s="92"/>
      <c r="W122" s="14">
        <f>IF(V122="",0,(SQRT(V122)-Stammdaten!$D$27)/Stammdaten!$E$27)</f>
        <v>0</v>
      </c>
      <c r="X122" s="92"/>
      <c r="Y122" s="14">
        <f>IF(X122="",0,(SQRT(X122)-Stammdaten!$D$29)/Stammdaten!$E$29)</f>
        <v>0</v>
      </c>
      <c r="Z122" s="42"/>
      <c r="AA122" s="14">
        <f>IF(Z122="",0,(SQRT(Z122)-Stammdaten!$D$32)/Stammdaten!$E$32)</f>
        <v>0</v>
      </c>
      <c r="AB122" s="92"/>
      <c r="AC122" s="14">
        <f>IF(AB122="",0,(SQRT(AB122)-Stammdaten!$D$33)/Stammdaten!$E$33)</f>
        <v>0</v>
      </c>
      <c r="AG122" s="55" t="s">
        <v>60</v>
      </c>
      <c r="AH122" s="57">
        <f>SUM(Y117:Y128)</f>
        <v>0</v>
      </c>
    </row>
    <row r="123" spans="1:35" ht="15">
      <c r="A123" s="110"/>
      <c r="B123" s="110"/>
      <c r="C123" s="109"/>
      <c r="D123" s="42"/>
      <c r="E123" s="14">
        <f>IF(D123="",0,(($D$8/(D123+(IF($D$8&gt;400,0,IF($D$8&lt;=300,0.24,0.14))))-Stammdaten!$D$4)/Stammdaten!$E$4))</f>
        <v>0</v>
      </c>
      <c r="F123" s="92"/>
      <c r="G123" s="14">
        <f>IF(F123="",0,(($F$8/(F123+(IF($F$8&gt;400,0,IF($F$8&lt;=300,0.24,0.14))))-Stammdaten!$D$6)/Stammdaten!$E$6))</f>
        <v>0</v>
      </c>
      <c r="H123" s="42"/>
      <c r="I123" s="14">
        <f>IF(H123="",0,(($H$8/(H123+(IF($H$8&gt;400,0,IF($H$8&lt;=300,0.24,0.14))))-Stammdaten!$D$7)/Stammdaten!$E$7))</f>
        <v>0</v>
      </c>
      <c r="J123" s="92"/>
      <c r="K123" s="14">
        <f>IF(J123="",0,(($J$8/(J123+(IF($J$8&gt;400,0,IF($J$8&lt;=300,0.24,0.14))))-Stammdaten!$D$10)/Stammdaten!$E$10))</f>
        <v>0</v>
      </c>
      <c r="L123" s="43"/>
      <c r="M123" s="44"/>
      <c r="N123" s="42"/>
      <c r="O123" s="14">
        <f>IF(N123="",0,((200/N123)-Stammdaten!$D$21)/Stammdaten!$E$21)</f>
        <v>0</v>
      </c>
      <c r="P123" s="92"/>
      <c r="Q123" s="14">
        <f>IF(P123="",0,((300/P123)-Stammdaten!$D$22)/Stammdaten!$E$22)</f>
        <v>0</v>
      </c>
      <c r="R123" s="42"/>
      <c r="S123" s="14">
        <f>IF(R123="",0,((400/R123)-Stammdaten!$D$23)/Stammdaten!$E$23)</f>
        <v>0</v>
      </c>
      <c r="T123" s="92"/>
      <c r="U123" s="14">
        <f>IF(T123="",0,(SQRT(T123)-Stammdaten!$D$25)/Stammdaten!$E$25)</f>
        <v>0</v>
      </c>
      <c r="V123" s="92"/>
      <c r="W123" s="14">
        <f>IF(V123="",0,(SQRT(V123)-Stammdaten!$D$27)/Stammdaten!$E$27)</f>
        <v>0</v>
      </c>
      <c r="X123" s="92"/>
      <c r="Y123" s="14">
        <f>IF(X123="",0,(SQRT(X123)-Stammdaten!$D$29)/Stammdaten!$E$29)</f>
        <v>0</v>
      </c>
      <c r="Z123" s="42"/>
      <c r="AA123" s="14">
        <f>IF(Z123="",0,(SQRT(Z123)-Stammdaten!$D$32)/Stammdaten!$E$32)</f>
        <v>0</v>
      </c>
      <c r="AB123" s="92"/>
      <c r="AC123" s="14">
        <f>IF(AB123="",0,(SQRT(AB123)-Stammdaten!$D$33)/Stammdaten!$E$33)</f>
        <v>0</v>
      </c>
      <c r="AG123" s="56" t="s">
        <v>61</v>
      </c>
      <c r="AH123" s="58">
        <f>SUM(AC117:AC128)</f>
        <v>0</v>
      </c>
    </row>
    <row r="124" spans="1:35">
      <c r="A124" s="40"/>
      <c r="B124" s="41"/>
      <c r="C124" s="39"/>
      <c r="D124" s="42"/>
      <c r="E124" s="14">
        <f>IF(D124="",0,(($D$8/(D124+(IF($D$8&gt;400,0,IF($D$8&lt;=300,0.24,0.14))))-Stammdaten!$D$4)/Stammdaten!$E$4))</f>
        <v>0</v>
      </c>
      <c r="F124" s="92"/>
      <c r="G124" s="14">
        <f>IF(F124="",0,(($F$8/(F124+(IF($F$8&gt;400,0,IF($F$8&lt;=300,0.24,0.14))))-Stammdaten!$D$6)/Stammdaten!$E$6))</f>
        <v>0</v>
      </c>
      <c r="H124" s="42"/>
      <c r="I124" s="14">
        <f>IF(H124="",0,(($H$8/(H124+(IF($H$8&gt;400,0,IF($H$8&lt;=300,0.24,0.14))))-Stammdaten!$D$7)/Stammdaten!$E$7))</f>
        <v>0</v>
      </c>
      <c r="J124" s="92"/>
      <c r="K124" s="14">
        <f>IF(J124="",0,(($J$8/(J124+(IF($J$8&gt;400,0,IF($J$8&lt;=300,0.24,0.14))))-Stammdaten!$D$10)/Stammdaten!$E$10))</f>
        <v>0</v>
      </c>
      <c r="L124" s="43"/>
      <c r="M124" s="44"/>
      <c r="N124" s="42"/>
      <c r="O124" s="14">
        <f>IF(N124="",0,((200/N124)-Stammdaten!$D$21)/Stammdaten!$E$21)</f>
        <v>0</v>
      </c>
      <c r="P124" s="42"/>
      <c r="Q124" s="14">
        <f>IF(P124="",0,((300/P124)-Stammdaten!$D$22)/Stammdaten!$E$22)</f>
        <v>0</v>
      </c>
      <c r="R124" s="42"/>
      <c r="S124" s="14">
        <f>IF(R124="",0,((400/R124)-Stammdaten!$D$23)/Stammdaten!$E$23)</f>
        <v>0</v>
      </c>
      <c r="T124" s="92"/>
      <c r="U124" s="14">
        <f>IF(T124="",0,(SQRT(T124)-Stammdaten!$D$25)/Stammdaten!$E$25)</f>
        <v>0</v>
      </c>
      <c r="V124" s="92"/>
      <c r="W124" s="14">
        <f>IF(V124="",0,(SQRT(V124)-Stammdaten!$D$27)/Stammdaten!$E$27)</f>
        <v>0</v>
      </c>
      <c r="X124" s="92"/>
      <c r="Y124" s="14">
        <f>IF(X124="",0,(SQRT(X124)-Stammdaten!$D$29)/Stammdaten!$E$29)</f>
        <v>0</v>
      </c>
      <c r="Z124" s="42"/>
      <c r="AA124" s="14">
        <f>IF(Z124="",0,(SQRT(Z124)-Stammdaten!$D$32)/Stammdaten!$E$32)</f>
        <v>0</v>
      </c>
      <c r="AB124" s="92"/>
      <c r="AC124" s="14">
        <f>IF(AB124="",0,(SQRT(AB124)-Stammdaten!$D$33)/Stammdaten!$E$33)</f>
        <v>0</v>
      </c>
    </row>
    <row r="125" spans="1:35" ht="15">
      <c r="A125" s="40"/>
      <c r="B125" s="41"/>
      <c r="C125" s="39"/>
      <c r="D125" s="42"/>
      <c r="E125" s="14">
        <f>IF(D125="",0,(($D$8/(D125+(IF($D$8&gt;400,0,IF($D$8&lt;=300,0.24,0.14))))-Stammdaten!$D$4)/Stammdaten!$E$4))</f>
        <v>0</v>
      </c>
      <c r="F125" s="92"/>
      <c r="G125" s="14">
        <f>IF(F125="",0,(($F$8/(F125+(IF($F$8&gt;400,0,IF($F$8&lt;=300,0.24,0.14))))-Stammdaten!$D$6)/Stammdaten!$E$6))</f>
        <v>0</v>
      </c>
      <c r="H125" s="42"/>
      <c r="I125" s="14">
        <f>IF(H125="",0,(($H$8/(H125+(IF($H$8&gt;400,0,IF($H$8&lt;=300,0.24,0.14))))-Stammdaten!$D$7)/Stammdaten!$E$7))</f>
        <v>0</v>
      </c>
      <c r="J125" s="92"/>
      <c r="K125" s="14">
        <f>IF(J125="",0,(($J$8/(J125+(IF($J$8&gt;400,0,IF($J$8&lt;=300,0.24,0.14))))-Stammdaten!$D$10)/Stammdaten!$E$10))</f>
        <v>0</v>
      </c>
      <c r="L125" s="43"/>
      <c r="M125" s="44"/>
      <c r="N125" s="42"/>
      <c r="O125" s="14">
        <f>IF(N125="",0,((200/N125)-Stammdaten!$D$21)/Stammdaten!$E$21)</f>
        <v>0</v>
      </c>
      <c r="P125" s="42"/>
      <c r="Q125" s="14">
        <f>IF(P125="",0,((300/P125)-Stammdaten!$D$22)/Stammdaten!$E$22)</f>
        <v>0</v>
      </c>
      <c r="R125" s="42"/>
      <c r="S125" s="14">
        <f>IF(R125="",0,((400/R125)-Stammdaten!$D$23)/Stammdaten!$E$23)</f>
        <v>0</v>
      </c>
      <c r="T125" s="42"/>
      <c r="U125" s="14">
        <f>IF(T125="",0,(SQRT(T125)-Stammdaten!$D$25)/Stammdaten!$E$25)</f>
        <v>0</v>
      </c>
      <c r="V125" s="92"/>
      <c r="W125" s="14">
        <f>IF(V125="",0,(SQRT(V125)-Stammdaten!$D$27)/Stammdaten!$E$27)</f>
        <v>0</v>
      </c>
      <c r="X125" s="92"/>
      <c r="Y125" s="14">
        <f>IF(X125="",0,(SQRT(X125)-Stammdaten!$D$29)/Stammdaten!$E$29)</f>
        <v>0</v>
      </c>
      <c r="Z125" s="42"/>
      <c r="AA125" s="14">
        <f>IF(Z125="",0,(SQRT(Z125)-Stammdaten!$D$32)/Stammdaten!$E$32)</f>
        <v>0</v>
      </c>
      <c r="AB125" s="92"/>
      <c r="AC125" s="14">
        <f>IF(AB125="",0,(SQRT(AB125)-Stammdaten!$D$33)/Stammdaten!$E$33)</f>
        <v>0</v>
      </c>
      <c r="AG125" s="55" t="s">
        <v>62</v>
      </c>
      <c r="AH125" s="59">
        <f>SUM(AH117:AH123)</f>
        <v>0</v>
      </c>
      <c r="AI125" s="111" t="s">
        <v>81</v>
      </c>
    </row>
    <row r="126" spans="1:35">
      <c r="A126" s="96"/>
      <c r="B126" s="97"/>
      <c r="C126" s="98"/>
      <c r="D126" s="99"/>
      <c r="E126" s="85">
        <f>IF(D126="",0,(($D$8/(D126+(IF($D$8&gt;400,0,IF($D$8&lt;=300,0.24,0.14))))-Stammdaten!$D$4)/Stammdaten!$E$4))</f>
        <v>0</v>
      </c>
      <c r="F126" s="100"/>
      <c r="G126" s="85">
        <f>IF(F126="",0,(($F$8/(F126+(IF($F$8&gt;400,0,IF($F$8&lt;=300,0.24,0.14))))-Stammdaten!$D$6)/Stammdaten!$E$6))</f>
        <v>0</v>
      </c>
      <c r="H126" s="99"/>
      <c r="I126" s="85">
        <f>IF(H126="",0,(($H$8/(H126+(IF($H$8&gt;400,0,IF($H$8&lt;=300,0.24,0.14))))-Stammdaten!$D$7)/Stammdaten!$E$7))</f>
        <v>0</v>
      </c>
      <c r="J126" s="100"/>
      <c r="K126" s="85">
        <f>IF(J126="",0,(($J$8/(J126+(IF($J$8&gt;400,0,IF($J$8&lt;=300,0.24,0.14))))-Stammdaten!$D$10)/Stammdaten!$E$10))</f>
        <v>0</v>
      </c>
      <c r="L126" s="101"/>
      <c r="M126" s="102"/>
      <c r="N126" s="99"/>
      <c r="O126" s="85">
        <f>IF(N126="",0,((200/N126)-Stammdaten!$D$21)/Stammdaten!$E$21)</f>
        <v>0</v>
      </c>
      <c r="P126" s="99"/>
      <c r="Q126" s="85">
        <f>IF(P126="",0,((300/P126)-Stammdaten!$D$22)/Stammdaten!$E$22)</f>
        <v>0</v>
      </c>
      <c r="R126" s="99"/>
      <c r="S126" s="85">
        <f>IF(R126="",0,((400/R126)-Stammdaten!$D$23)/Stammdaten!$E$23)</f>
        <v>0</v>
      </c>
      <c r="T126" s="99"/>
      <c r="U126" s="85">
        <f>IF(T126="",0,(SQRT(T126)-Stammdaten!$D$25)/Stammdaten!$E$25)</f>
        <v>0</v>
      </c>
      <c r="V126" s="100"/>
      <c r="W126" s="85">
        <f>IF(V126="",0,(SQRT(V126)-Stammdaten!$D$27)/Stammdaten!$E$27)</f>
        <v>0</v>
      </c>
      <c r="X126" s="100"/>
      <c r="Y126" s="85">
        <f>IF(X126="",0,(SQRT(X126)-Stammdaten!$D$29)/Stammdaten!$E$29)</f>
        <v>0</v>
      </c>
      <c r="Z126" s="99"/>
      <c r="AA126" s="85">
        <f>IF(Z126="",0,(SQRT(Z126)-Stammdaten!$D$32)/Stammdaten!$E$32)</f>
        <v>0</v>
      </c>
      <c r="AB126" s="100"/>
      <c r="AC126" s="85">
        <f>IF(AB126="",0,(SQRT(AB126)-Stammdaten!$D$33)/Stammdaten!$E$33)</f>
        <v>0</v>
      </c>
    </row>
    <row r="127" spans="1:35">
      <c r="A127" s="40"/>
      <c r="B127" s="41"/>
      <c r="C127" s="103"/>
      <c r="D127" s="42"/>
      <c r="E127" s="104">
        <f>IF(D127="",0,(($D$8/(D127+(IF($D$8&gt;400,0,IF($D$8&lt;=300,0.24,0.14))))-Stammdaten!$D$4)/Stammdaten!$E$4))</f>
        <v>0</v>
      </c>
      <c r="F127" s="92"/>
      <c r="G127" s="104">
        <f>IF(F127="",0,(($F$8/(F127+(IF($F$8&gt;400,0,IF($F$8&lt;=300,0.24,0.14))))-Stammdaten!$D$6)/Stammdaten!$E$6))</f>
        <v>0</v>
      </c>
      <c r="H127" s="42"/>
      <c r="I127" s="104">
        <f>IF(H127="",0,(($H$8/(H127+(IF($H$8&gt;400,0,IF($H$8&lt;=300,0.24,0.14))))-Stammdaten!$D$7)/Stammdaten!$E$7))</f>
        <v>0</v>
      </c>
      <c r="J127" s="92"/>
      <c r="K127" s="104">
        <f>IF(J127="",0,(($J$8/(J127+(IF($J$8&gt;400,0,IF($J$8&lt;=300,0.24,0.14))))-Stammdaten!$D$10)/Stammdaten!$E$10))</f>
        <v>0</v>
      </c>
      <c r="L127" s="43"/>
      <c r="M127" s="44"/>
      <c r="N127" s="42"/>
      <c r="O127" s="104">
        <f>IF(N127="",0,((200/N127)-Stammdaten!$D$21)/Stammdaten!$E$21)</f>
        <v>0</v>
      </c>
      <c r="P127" s="42"/>
      <c r="Q127" s="104">
        <f>IF(P127="",0,((300/P127)-Stammdaten!$D$22)/Stammdaten!$E$22)</f>
        <v>0</v>
      </c>
      <c r="R127" s="42"/>
      <c r="S127" s="104">
        <f>IF(R127="",0,((400/R127)-Stammdaten!$D$23)/Stammdaten!$E$23)</f>
        <v>0</v>
      </c>
      <c r="T127" s="42"/>
      <c r="U127" s="104">
        <f>IF(T127="",0,(SQRT(T127)-Stammdaten!$D$25)/Stammdaten!$E$25)</f>
        <v>0</v>
      </c>
      <c r="V127" s="92"/>
      <c r="W127" s="104">
        <f>IF(V127="",0,(SQRT(V127)-Stammdaten!$D$27)/Stammdaten!$E$27)</f>
        <v>0</v>
      </c>
      <c r="X127" s="92"/>
      <c r="Y127" s="104">
        <f>IF(X127="",0,(SQRT(X127)-Stammdaten!$D$29)/Stammdaten!$E$29)</f>
        <v>0</v>
      </c>
      <c r="Z127" s="42"/>
      <c r="AA127" s="104">
        <f>IF(Z127="",0,(SQRT(Z127)-Stammdaten!$D$32)/Stammdaten!$E$32)</f>
        <v>0</v>
      </c>
      <c r="AB127" s="92"/>
      <c r="AC127" s="104">
        <f>IF(AB127="",0,(SQRT(AB127)-Stammdaten!$D$33)/Stammdaten!$E$33)</f>
        <v>0</v>
      </c>
    </row>
    <row r="128" spans="1:35" ht="15.75" thickBot="1">
      <c r="A128" s="94"/>
      <c r="B128" s="51"/>
      <c r="C128" s="95"/>
      <c r="D128" s="52"/>
      <c r="E128" s="76">
        <f>IF(D128="",0,(($D$8/(D128+(IF($D$8&gt;400,0,IF($D$8&lt;=300,0.24,0.14))))-Stammdaten!$D$4)/Stammdaten!$E$4))</f>
        <v>0</v>
      </c>
      <c r="F128" s="93"/>
      <c r="G128" s="76">
        <f>IF(F128="",0,(($F$8/(F128+(IF($F$8&gt;400,0,IF($F$8&lt;=300,0.24,0.14))))-Stammdaten!$D$6)/Stammdaten!$E$6))</f>
        <v>0</v>
      </c>
      <c r="H128" s="52"/>
      <c r="I128" s="76">
        <f>IF(H128="",0,(($H$8/(H128+(IF($H$8&gt;400,0,IF($H$8&lt;=300,0.24,0.14))))-Stammdaten!$D$7)/Stammdaten!$E$7))</f>
        <v>0</v>
      </c>
      <c r="J128" s="93"/>
      <c r="K128" s="76">
        <f>IF(J128="",0,(($J$8/(J128+(IF($J$8&gt;400,0,IF($J$8&lt;=300,0.24,0.14))))-Stammdaten!$D$10)/Stammdaten!$E$10))</f>
        <v>0</v>
      </c>
      <c r="L128" s="53"/>
      <c r="M128" s="54"/>
      <c r="N128" s="52"/>
      <c r="O128" s="76">
        <f>IF(N128="",0,((200/N128)-Stammdaten!$D$21)/Stammdaten!$E$21)</f>
        <v>0</v>
      </c>
      <c r="P128" s="52"/>
      <c r="Q128" s="76">
        <f>IF(P128="",0,((300/P128)-Stammdaten!$D$22)/Stammdaten!$E$22)</f>
        <v>0</v>
      </c>
      <c r="R128" s="52"/>
      <c r="S128" s="76">
        <f>IF(R128="",0,((400/R128)-Stammdaten!$D$23)/Stammdaten!$E$23)</f>
        <v>0</v>
      </c>
      <c r="T128" s="52"/>
      <c r="U128" s="76">
        <f>IF(T128="",0,(SQRT(T128)-Stammdaten!$D$25)/Stammdaten!$E$25)</f>
        <v>0</v>
      </c>
      <c r="V128" s="93"/>
      <c r="W128" s="76">
        <f>IF(V128="",0,(SQRT(V128)-Stammdaten!$D$27)/Stammdaten!$E$27)</f>
        <v>0</v>
      </c>
      <c r="X128" s="93"/>
      <c r="Y128" s="76">
        <f>IF(X128="",0,(SQRT(X128)-Stammdaten!$D$29)/Stammdaten!$E$29)</f>
        <v>0</v>
      </c>
      <c r="Z128" s="52"/>
      <c r="AA128" s="76">
        <f>IF(Z128="",0,(SQRT(Z128)-Stammdaten!$D$32)/Stammdaten!$E$32)</f>
        <v>0</v>
      </c>
      <c r="AB128" s="93"/>
      <c r="AC128" s="76">
        <f>IF(AB128="",0,(SQRT(AB128)-Stammdaten!$D$33)/Stammdaten!$E$33)</f>
        <v>0</v>
      </c>
    </row>
  </sheetData>
  <mergeCells count="11">
    <mergeCell ref="N8:O8"/>
    <mergeCell ref="AB8:AC8"/>
    <mergeCell ref="AD8:AE8"/>
    <mergeCell ref="D7:S7"/>
    <mergeCell ref="T7:AE7"/>
    <mergeCell ref="P8:Q8"/>
    <mergeCell ref="R8:S8"/>
    <mergeCell ref="T8:U8"/>
    <mergeCell ref="V8:W8"/>
    <mergeCell ref="X8:Y8"/>
    <mergeCell ref="Z8:AA8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topLeftCell="A77" zoomScale="80" zoomScaleNormal="80" workbookViewId="0">
      <selection activeCell="AF100" sqref="AF100"/>
    </sheetView>
  </sheetViews>
  <sheetFormatPr baseColWidth="10" defaultRowHeight="14.25"/>
  <cols>
    <col min="1" max="2" width="15.7109375" style="46" customWidth="1"/>
    <col min="3" max="3" width="30" style="46" bestFit="1" customWidth="1"/>
    <col min="4" max="5" width="7" style="47" hidden="1" customWidth="1"/>
    <col min="6" max="7" width="7" style="47" customWidth="1"/>
    <col min="8" max="9" width="7" style="47" hidden="1" customWidth="1"/>
    <col min="10" max="11" width="7" style="47" customWidth="1"/>
    <col min="12" max="15" width="7" style="47" hidden="1" customWidth="1"/>
    <col min="16" max="17" width="7" style="47" customWidth="1"/>
    <col min="18" max="19" width="7" style="47" hidden="1" customWidth="1"/>
    <col min="20" max="25" width="7" style="47" customWidth="1"/>
    <col min="26" max="27" width="7" style="47" hidden="1" customWidth="1"/>
    <col min="28" max="29" width="7" style="47" customWidth="1"/>
    <col min="30" max="31" width="7" style="47" hidden="1" customWidth="1"/>
    <col min="32" max="32" width="11.42578125" style="47"/>
    <col min="33" max="33" width="14.85546875" style="47" customWidth="1"/>
    <col min="34" max="16384" width="11.42578125" style="47"/>
  </cols>
  <sheetData>
    <row r="1" spans="1:35" ht="18.75" hidden="1" customHeight="1">
      <c r="A1" s="45" t="s">
        <v>42</v>
      </c>
      <c r="AF1" s="132"/>
    </row>
    <row r="2" spans="1:35" ht="15" hidden="1" thickBot="1">
      <c r="AF2" s="132"/>
    </row>
    <row r="3" spans="1:35" ht="15" hidden="1" thickBot="1">
      <c r="AF3" s="132"/>
    </row>
    <row r="4" spans="1:35" ht="15" hidden="1" customHeight="1">
      <c r="C4" s="48"/>
      <c r="AF4" s="132"/>
    </row>
    <row r="5" spans="1:35" ht="15" hidden="1" thickBot="1">
      <c r="A5" s="49"/>
      <c r="C5" s="48"/>
      <c r="AF5" s="132"/>
    </row>
    <row r="6" spans="1:35" ht="15" hidden="1" thickBot="1">
      <c r="A6" s="49"/>
      <c r="B6" s="49"/>
      <c r="C6" s="48"/>
      <c r="AF6" s="132"/>
    </row>
    <row r="7" spans="1:35" ht="15.75" thickBot="1">
      <c r="A7" s="107" t="s">
        <v>65</v>
      </c>
      <c r="D7" s="127" t="s">
        <v>44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  <c r="T7" s="127" t="s">
        <v>45</v>
      </c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  <c r="AF7" s="132"/>
    </row>
    <row r="8" spans="1:35" ht="15" thickBot="1">
      <c r="A8" s="19" t="s">
        <v>36</v>
      </c>
      <c r="B8" s="21" t="s">
        <v>37</v>
      </c>
      <c r="C8" s="23" t="s">
        <v>38</v>
      </c>
      <c r="D8" s="15">
        <v>50</v>
      </c>
      <c r="E8" s="16" t="s">
        <v>0</v>
      </c>
      <c r="F8" s="15">
        <v>75</v>
      </c>
      <c r="G8" s="16" t="s">
        <v>0</v>
      </c>
      <c r="H8" s="15">
        <v>100</v>
      </c>
      <c r="I8" s="16" t="s">
        <v>0</v>
      </c>
      <c r="J8" s="15">
        <v>800</v>
      </c>
      <c r="K8" s="16" t="s">
        <v>0</v>
      </c>
      <c r="L8" s="15">
        <v>1000</v>
      </c>
      <c r="M8" s="17" t="s">
        <v>0</v>
      </c>
      <c r="N8" s="125" t="s">
        <v>39</v>
      </c>
      <c r="O8" s="126"/>
      <c r="P8" s="125" t="s">
        <v>41</v>
      </c>
      <c r="Q8" s="126"/>
      <c r="R8" s="125" t="s">
        <v>40</v>
      </c>
      <c r="S8" s="126"/>
      <c r="T8" s="125" t="s">
        <v>14</v>
      </c>
      <c r="U8" s="126"/>
      <c r="V8" s="125" t="s">
        <v>16</v>
      </c>
      <c r="W8" s="126"/>
      <c r="X8" s="125" t="s">
        <v>18</v>
      </c>
      <c r="Y8" s="126"/>
      <c r="Z8" s="125" t="s">
        <v>21</v>
      </c>
      <c r="AA8" s="126"/>
      <c r="AB8" s="125" t="s">
        <v>22</v>
      </c>
      <c r="AC8" s="126"/>
      <c r="AD8" s="125" t="s">
        <v>46</v>
      </c>
      <c r="AE8" s="126"/>
      <c r="AF8" s="132"/>
    </row>
    <row r="9" spans="1:35" ht="15">
      <c r="A9" s="114" t="s">
        <v>94</v>
      </c>
      <c r="B9" s="114" t="s">
        <v>95</v>
      </c>
      <c r="C9" s="114" t="s">
        <v>96</v>
      </c>
      <c r="D9" s="24"/>
      <c r="E9" s="25">
        <f>IF(D9="",0,(($D$8/(D9+(IF($D$8&gt;400,0,IF($D$8&lt;=300,0.24,0.14))))-Stammdaten!$B$4)/Stammdaten!$C$4))</f>
        <v>0</v>
      </c>
      <c r="F9" s="69"/>
      <c r="G9" s="25">
        <f>IF(F9="",0,(($F$8/(F9+(IF($F$8&gt;400,0,IF($F$8&lt;=300,0.24,0.14))))-Stammdaten!$B$6)/Stammdaten!$C$6))</f>
        <v>0</v>
      </c>
      <c r="H9" s="26"/>
      <c r="I9" s="25">
        <f>IF(H9="",0,(($H$8/(H9+(IF($H$8&gt;400,0,IF($H$8&lt;=300,0.24,0.14))))-Stammdaten!$B$7)/Stammdaten!$C$7))</f>
        <v>0</v>
      </c>
      <c r="J9" s="26"/>
      <c r="K9" s="25">
        <f>IF(J9="",0,(($J$8/(J9+(IF($J$8&gt;400,0,IF($J$8&lt;=300,0.24,0.14))))-Stammdaten!$B$10)/Stammdaten!$C$10))</f>
        <v>0</v>
      </c>
      <c r="L9" s="27"/>
      <c r="M9" s="25">
        <f>IF(L9="",0,(($L$8/(L9+(IF($L$8&gt;400,0,IF($L$8&lt;=300,0.24,0.14))))-Stammdaten!B11)/Stammdaten!C11))</f>
        <v>0</v>
      </c>
      <c r="N9" s="24"/>
      <c r="O9" s="25">
        <f>IF(N9="",0,((200/N9)-Stammdaten!$B$21)/Stammdaten!$C$21)</f>
        <v>0</v>
      </c>
      <c r="P9" s="90">
        <v>41.7</v>
      </c>
      <c r="Q9" s="25">
        <f>IF(P9="",0,((300/P9)-Stammdaten!$B$22)/Stammdaten!$C$22)</f>
        <v>932.00138684233332</v>
      </c>
      <c r="R9" s="24"/>
      <c r="S9" s="25">
        <f>IF(R9="",0,((400/R9)-Stammdaten!$B$23)/Stammdaten!$C$23)</f>
        <v>0</v>
      </c>
      <c r="T9" s="24"/>
      <c r="U9" s="25">
        <f>IF(T9="",0,(SQRT(T9)-Stammdaten!$B$25)/Stammdaten!$C$25)</f>
        <v>0</v>
      </c>
      <c r="V9" s="73">
        <v>4.92</v>
      </c>
      <c r="W9" s="25">
        <f>IF(V9="",0,(SQRT(V9)-Stammdaten!$B$27)/Stammdaten!$C$27)</f>
        <v>487.59237501455857</v>
      </c>
      <c r="X9" s="24"/>
      <c r="Y9" s="25">
        <f>IF(X9="",0,(SQRT(X9)-Stammdaten!$B$29)/Stammdaten!$C$29)</f>
        <v>0</v>
      </c>
      <c r="Z9" s="24"/>
      <c r="AA9" s="25">
        <f>IF(Z9="",0,(SQRT(Z9)-Stammdaten!$B$32)/Stammdaten!$C$32)</f>
        <v>0</v>
      </c>
      <c r="AB9" s="24"/>
      <c r="AC9" s="25">
        <f>IF(AB9="",0,(SQRT(AB9)-Stammdaten!$B$33)/Stammdaten!$C$33)</f>
        <v>0</v>
      </c>
      <c r="AD9" s="24"/>
      <c r="AE9" s="25">
        <f>IF(AD9="",0,(SQRT(AD9)-Stammdaten!$B$34)/Stammdaten!$C$34)</f>
        <v>0</v>
      </c>
      <c r="AF9" s="132"/>
      <c r="AG9" s="55" t="s">
        <v>56</v>
      </c>
      <c r="AH9" s="57">
        <f>SUM(G9:G20)</f>
        <v>837.71177060299544</v>
      </c>
      <c r="AI9" s="111"/>
    </row>
    <row r="10" spans="1:35" ht="18">
      <c r="A10" s="115" t="s">
        <v>97</v>
      </c>
      <c r="B10" s="115" t="s">
        <v>98</v>
      </c>
      <c r="C10" s="114" t="s">
        <v>96</v>
      </c>
      <c r="D10" s="1"/>
      <c r="E10" s="14">
        <f>IF(D10="",0,(($D$8/(D10+(IF($D$8&gt;400,0,IF($D$8&lt;=300,0.24,0.14))))-Stammdaten!$B$4)/Stammdaten!$C$4))</f>
        <v>0</v>
      </c>
      <c r="F10" s="68">
        <v>10.57</v>
      </c>
      <c r="G10" s="14">
        <f>IF(F10="",0,(($F$8/(F10+(IF($F$8&gt;400,0,IF($F$8&lt;=300,0.24,0.14))))-Stammdaten!$B$6)/Stammdaten!$C$6))</f>
        <v>427.41270354312718</v>
      </c>
      <c r="H10" s="1"/>
      <c r="I10" s="14">
        <f>IF(H10="",0,(($H$8/(H10+(IF($H$8&gt;400,0,IF($H$8&lt;=300,0.24,0.14))))-Stammdaten!$B$7)/Stammdaten!$C$7))</f>
        <v>0</v>
      </c>
      <c r="J10" s="1">
        <v>137.4</v>
      </c>
      <c r="K10" s="14">
        <f>IF(J10="",0,(($J$8/(J10+(IF($J$8&gt;400,0,IF($J$8&lt;=300,0.24,0.14))))-Stammdaten!$B$10)/Stammdaten!$C$10))</f>
        <v>543.07706564683963</v>
      </c>
      <c r="L10" s="1"/>
      <c r="M10" s="14">
        <f>IF(L10="",0,(($L$8/(L10+(IF($L$8&gt;400,0,IF($L$8&lt;=300,0.24,0.14))))-Stammdaten!B12)/Stammdaten!C12))</f>
        <v>0</v>
      </c>
      <c r="N10" s="1"/>
      <c r="O10" s="14">
        <f>IF(N10="",0,((200/N10)-Stammdaten!$B$21)/Stammdaten!$C$21)</f>
        <v>0</v>
      </c>
      <c r="P10" s="68"/>
      <c r="Q10" s="14">
        <f>IF(P10="",0,((300/P10)-Stammdaten!$B$22)/Stammdaten!$C$22)</f>
        <v>0</v>
      </c>
      <c r="R10" s="1"/>
      <c r="S10" s="14">
        <f>IF(R10="",0,((400/R10)-Stammdaten!$B$23)/Stammdaten!$C$23)</f>
        <v>0</v>
      </c>
      <c r="T10" s="68"/>
      <c r="U10" s="14">
        <f>IF(T10="",0,(SQRT(T10)-Stammdaten!$B$25)/Stammdaten!$C$25)</f>
        <v>0</v>
      </c>
      <c r="V10" s="68"/>
      <c r="W10" s="14">
        <f>IF(V10="",0,(SQRT(V10)-Stammdaten!$B$27)/Stammdaten!$C$27)</f>
        <v>0</v>
      </c>
      <c r="X10" s="1"/>
      <c r="Y10" s="14">
        <f>IF(X10="",0,(SQRT(X10)-Stammdaten!$B$29)/Stammdaten!$C$29)</f>
        <v>0</v>
      </c>
      <c r="Z10" s="1"/>
      <c r="AA10" s="14">
        <f>IF(Z10="",0,(SQRT(Z10)-Stammdaten!$B$32)/Stammdaten!$C$32)</f>
        <v>0</v>
      </c>
      <c r="AB10" s="1"/>
      <c r="AC10" s="14">
        <f>IF(AB10="",0,(SQRT(AB10)-Stammdaten!$B$33)/Stammdaten!$C$33)</f>
        <v>0</v>
      </c>
      <c r="AD10" s="1"/>
      <c r="AE10" s="14">
        <f>IF(AD10="",0,(SQRT(AD10)-Stammdaten!$B$34)/Stammdaten!$C$34)</f>
        <v>0</v>
      </c>
      <c r="AF10" s="133"/>
      <c r="AG10" s="55" t="s">
        <v>30</v>
      </c>
      <c r="AH10" s="57">
        <f>SUM(K9:K20)</f>
        <v>1041.1366087857621</v>
      </c>
    </row>
    <row r="11" spans="1:35" ht="18">
      <c r="A11" s="115" t="s">
        <v>99</v>
      </c>
      <c r="B11" s="115" t="s">
        <v>100</v>
      </c>
      <c r="C11" s="114" t="s">
        <v>96</v>
      </c>
      <c r="D11" s="1"/>
      <c r="E11" s="14">
        <f>IF(D11="",0,(($D$8/(D11+(IF($D$8&gt;400,0,IF($D$8&lt;=300,0.24,0.14))))-Stammdaten!$B$4)/Stammdaten!$C$4))</f>
        <v>0</v>
      </c>
      <c r="F11" s="68">
        <v>10.75</v>
      </c>
      <c r="G11" s="14">
        <f>IF(F11="",0,(($F$8/(F11+(IF($F$8&gt;400,0,IF($F$8&lt;=300,0.24,0.14))))-Stammdaten!$B$6)/Stammdaten!$C$6))</f>
        <v>410.29906705986826</v>
      </c>
      <c r="H11" s="1"/>
      <c r="I11" s="14">
        <f>IF(H11="",0,(($H$8/(H11+(IF($H$8&gt;400,0,IF($H$8&lt;=300,0.24,0.14))))-Stammdaten!$B$7)/Stammdaten!$C$7))</f>
        <v>0</v>
      </c>
      <c r="J11" s="1"/>
      <c r="K11" s="14">
        <f>IF(J11="",0,(($J$8/(J11+(IF($J$8&gt;400,0,IF($J$8&lt;=300,0.24,0.14))))-Stammdaten!$B$10)/Stammdaten!$C$10))</f>
        <v>0</v>
      </c>
      <c r="L11" s="1"/>
      <c r="M11" s="14">
        <f>IF(L11="",0,(($L$8/(L11+(IF($L$8&gt;400,0,IF($L$8&lt;=300,0.24,0.14))))-Stammdaten!B13)/Stammdaten!C13))</f>
        <v>0</v>
      </c>
      <c r="N11" s="1"/>
      <c r="O11" s="14">
        <f>IF(N11="",0,((200/N11)-Stammdaten!$B$21)/Stammdaten!$C$21)</f>
        <v>0</v>
      </c>
      <c r="P11" s="68"/>
      <c r="Q11" s="14">
        <f>IF(P11="",0,((300/P11)-Stammdaten!$B$22)/Stammdaten!$C$22)</f>
        <v>0</v>
      </c>
      <c r="R11" s="1"/>
      <c r="S11" s="14">
        <f>IF(R11="",0,((400/R11)-Stammdaten!$B$23)/Stammdaten!$C$23)</f>
        <v>0</v>
      </c>
      <c r="T11" s="68"/>
      <c r="U11" s="14">
        <f>IF(T11="",0,(SQRT(T11)-Stammdaten!$B$25)/Stammdaten!$C$25)</f>
        <v>0</v>
      </c>
      <c r="V11" s="68"/>
      <c r="W11" s="14">
        <f>IF(V11="",0,(SQRT(V11)-Stammdaten!$B$27)/Stammdaten!$C$27)</f>
        <v>0</v>
      </c>
      <c r="X11" s="1"/>
      <c r="Y11" s="14">
        <f>IF(X11="",0,(SQRT(X11)-Stammdaten!$B$29)/Stammdaten!$C$29)</f>
        <v>0</v>
      </c>
      <c r="Z11" s="1"/>
      <c r="AA11" s="14">
        <f>IF(Z11="",0,(SQRT(Z11)-Stammdaten!$B$32)/Stammdaten!$C$32)</f>
        <v>0</v>
      </c>
      <c r="AB11" s="1"/>
      <c r="AC11" s="14">
        <f>IF(AB11="",0,(SQRT(AB11)-Stammdaten!$B$33)/Stammdaten!$C$33)</f>
        <v>0</v>
      </c>
      <c r="AD11" s="1"/>
      <c r="AE11" s="14">
        <f>IF(AD11="",0,(SQRT(AD11)-Stammdaten!$B$34)/Stammdaten!$C$34)</f>
        <v>0</v>
      </c>
      <c r="AF11" s="133"/>
      <c r="AG11" s="55" t="s">
        <v>57</v>
      </c>
      <c r="AH11" s="57">
        <f>SUM(Q9:Q20)</f>
        <v>932.00138684233332</v>
      </c>
    </row>
    <row r="12" spans="1:35" ht="18">
      <c r="A12" s="115" t="s">
        <v>101</v>
      </c>
      <c r="B12" s="115" t="s">
        <v>102</v>
      </c>
      <c r="C12" s="114" t="s">
        <v>96</v>
      </c>
      <c r="D12" s="1"/>
      <c r="E12" s="14">
        <f>IF(D12="",0,(($D$8/(D12+(IF($D$8&gt;400,0,IF($D$8&lt;=300,0.24,0.14))))-Stammdaten!$B$4)/Stammdaten!$C$4))</f>
        <v>0</v>
      </c>
      <c r="F12" s="68"/>
      <c r="G12" s="14">
        <f>IF(F12="",0,(($F$8/(F12+(IF($F$8&gt;400,0,IF($F$8&lt;=300,0.24,0.14))))-Stammdaten!$B$6)/Stammdaten!$C$6))</f>
        <v>0</v>
      </c>
      <c r="H12" s="1"/>
      <c r="I12" s="14">
        <f>IF(H12="",0,(($H$8/(H12+(IF($H$8&gt;400,0,IF($H$8&lt;=300,0.24,0.14))))-Stammdaten!$B$7)/Stammdaten!$C$7))</f>
        <v>0</v>
      </c>
      <c r="J12" s="1">
        <v>144.6</v>
      </c>
      <c r="K12" s="14">
        <f>IF(J12="",0,(($J$8/(J12+(IF($J$8&gt;400,0,IF($J$8&lt;=300,0.24,0.14))))-Stammdaten!$B$10)/Stammdaten!$C$10))</f>
        <v>498.05954313892244</v>
      </c>
      <c r="L12" s="1"/>
      <c r="M12" s="14">
        <f>IF(L12="",0,(($L$8/(L12+(IF($L$8&gt;400,0,IF($L$8&lt;=300,0.24,0.14))))-Stammdaten!B14)/Stammdaten!C14))</f>
        <v>0</v>
      </c>
      <c r="N12" s="1"/>
      <c r="O12" s="14">
        <f>IF(N12="",0,((200/N12)-Stammdaten!$B$21)/Stammdaten!$C$21)</f>
        <v>0</v>
      </c>
      <c r="P12" s="68"/>
      <c r="Q12" s="14">
        <f>IF(P12="",0,((300/P12)-Stammdaten!$B$22)/Stammdaten!$C$22)</f>
        <v>0</v>
      </c>
      <c r="R12" s="1"/>
      <c r="S12" s="14">
        <f>IF(R12="",0,((400/R12)-Stammdaten!$B$23)/Stammdaten!$C$23)</f>
        <v>0</v>
      </c>
      <c r="T12" s="68"/>
      <c r="U12" s="14">
        <f>IF(T12="",0,(SQRT(T12)-Stammdaten!$B$25)/Stammdaten!$C$25)</f>
        <v>0</v>
      </c>
      <c r="V12" s="68"/>
      <c r="W12" s="14">
        <f>IF(V12="",0,(SQRT(V12)-Stammdaten!$B$27)/Stammdaten!$C$27)</f>
        <v>0</v>
      </c>
      <c r="X12" s="1"/>
      <c r="Y12" s="14">
        <f>IF(X12="",0,(SQRT(X12)-Stammdaten!$B$29)/Stammdaten!$C$29)</f>
        <v>0</v>
      </c>
      <c r="Z12" s="1"/>
      <c r="AA12" s="14">
        <f>IF(Z12="",0,(SQRT(Z12)-Stammdaten!$B$32)/Stammdaten!$C$32)</f>
        <v>0</v>
      </c>
      <c r="AB12" s="1">
        <v>54.5</v>
      </c>
      <c r="AC12" s="14">
        <f>IF(AB12="",0,(SQRT(AB12)-Stammdaten!$B$33)/Stammdaten!$C$33)</f>
        <v>439.22673629973389</v>
      </c>
      <c r="AD12" s="1"/>
      <c r="AE12" s="14">
        <f>IF(AD12="",0,(SQRT(AD12)-Stammdaten!$B$34)/Stammdaten!$C$34)</f>
        <v>0</v>
      </c>
      <c r="AF12" s="133"/>
      <c r="AG12" s="55" t="s">
        <v>58</v>
      </c>
      <c r="AH12" s="57">
        <f>SUM(U9:U20)</f>
        <v>969.55143186112696</v>
      </c>
    </row>
    <row r="13" spans="1:35" ht="18">
      <c r="A13" s="115" t="s">
        <v>63</v>
      </c>
      <c r="B13" s="115" t="s">
        <v>64</v>
      </c>
      <c r="C13" s="114" t="s">
        <v>96</v>
      </c>
      <c r="D13" s="1"/>
      <c r="E13" s="14">
        <f>IF(D13="",0,(($D$8/(D13+(IF($D$8&gt;400,0,IF($D$8&lt;=300,0.24,0.14))))-Stammdaten!$B$4)/Stammdaten!$C$4))</f>
        <v>0</v>
      </c>
      <c r="F13" s="1"/>
      <c r="G13" s="14">
        <f>IF(F13="",0,(($F$8/(F13+(IF($F$8&gt;400,0,IF($F$8&lt;=300,0.24,0.14))))-Stammdaten!$B$6)/Stammdaten!$C$6))</f>
        <v>0</v>
      </c>
      <c r="H13" s="1"/>
      <c r="I13" s="14">
        <f>IF(H13="",0,(($H$8/(H13+(IF($H$8&gt;400,0,IF($H$8&lt;=300,0.24,0.14))))-Stammdaten!$B$7)/Stammdaten!$C$7))</f>
        <v>0</v>
      </c>
      <c r="J13" s="1"/>
      <c r="K13" s="14">
        <f>IF(J13="",0,(($J$8/(J13+(IF($J$8&gt;400,0,IF($J$8&lt;=300,0.24,0.14))))-Stammdaten!$B$10)/Stammdaten!$C$10))</f>
        <v>0</v>
      </c>
      <c r="L13" s="1"/>
      <c r="M13" s="14">
        <f>IF(L13="",0,(($L$8/(L13+(IF($L$8&gt;400,0,IF($L$8&lt;=300,0.24,0.14))))-Stammdaten!B15)/Stammdaten!C15))</f>
        <v>0</v>
      </c>
      <c r="N13" s="1"/>
      <c r="O13" s="14">
        <f>IF(N13="",0,((200/N13)-Stammdaten!$B$21)/Stammdaten!$C$21)</f>
        <v>0</v>
      </c>
      <c r="P13" s="68"/>
      <c r="Q13" s="14">
        <f>IF(P13="",0,((300/P13)-Stammdaten!$B$22)/Stammdaten!$C$22)</f>
        <v>0</v>
      </c>
      <c r="R13" s="1"/>
      <c r="S13" s="14">
        <f>IF(R13="",0,((400/R13)-Stammdaten!$B$23)/Stammdaten!$C$23)</f>
        <v>0</v>
      </c>
      <c r="T13" s="68"/>
      <c r="U13" s="14">
        <f>IF(T13="",0,(SQRT(T13)-Stammdaten!$B$25)/Stammdaten!$C$25)</f>
        <v>0</v>
      </c>
      <c r="V13" s="68">
        <v>4.46</v>
      </c>
      <c r="W13" s="14">
        <f>IF(V13="",0,(SQRT(V13)-Stammdaten!$B$27)/Stammdaten!$C$27)</f>
        <v>439.08274346771117</v>
      </c>
      <c r="X13" s="1"/>
      <c r="Y13" s="14">
        <f>IF(X13="",0,(SQRT(X13)-Stammdaten!$B$29)/Stammdaten!$C$29)</f>
        <v>0</v>
      </c>
      <c r="Z13" s="1"/>
      <c r="AA13" s="14">
        <f>IF(Z13="",0,(SQRT(Z13)-Stammdaten!$B$32)/Stammdaten!$C$32)</f>
        <v>0</v>
      </c>
      <c r="AB13" s="68"/>
      <c r="AC13" s="14">
        <f>IF(AB13="",0,(SQRT(AB13)-Stammdaten!$B$33)/Stammdaten!$C$33)</f>
        <v>0</v>
      </c>
      <c r="AD13" s="1"/>
      <c r="AE13" s="14">
        <f>IF(AD13="",0,(SQRT(AD13)-Stammdaten!$B$34)/Stammdaten!$C$34)</f>
        <v>0</v>
      </c>
      <c r="AF13" s="133"/>
      <c r="AG13" s="55" t="s">
        <v>59</v>
      </c>
      <c r="AH13" s="57">
        <f>SUM(W9:W20)</f>
        <v>926.67511848226968</v>
      </c>
    </row>
    <row r="14" spans="1:35" ht="18">
      <c r="A14" s="115" t="s">
        <v>103</v>
      </c>
      <c r="B14" s="115" t="s">
        <v>104</v>
      </c>
      <c r="C14" s="114" t="s">
        <v>96</v>
      </c>
      <c r="D14" s="1"/>
      <c r="E14" s="14">
        <f>IF(D14="",0,(($D$8/(D14+(IF($D$8&gt;400,0,IF($D$8&lt;=300,0.24,0.14))))-Stammdaten!$B$4)/Stammdaten!$C$4))</f>
        <v>0</v>
      </c>
      <c r="F14" s="1"/>
      <c r="G14" s="14">
        <f>IF(F14="",0,(($F$8/(F14+(IF($F$8&gt;400,0,IF($F$8&lt;=300,0.24,0.14))))-Stammdaten!$B$6)/Stammdaten!$C$6))</f>
        <v>0</v>
      </c>
      <c r="H14" s="1"/>
      <c r="I14" s="14">
        <f>IF(H14="",0,(($H$8/(H14+(IF($H$8&gt;400,0,IF($H$8&lt;=300,0.24,0.14))))-Stammdaten!$B$7)/Stammdaten!$C$7))</f>
        <v>0</v>
      </c>
      <c r="J14" s="68"/>
      <c r="K14" s="14">
        <f>IF(J14="",0,(($J$8/(J14+(IF($J$8&gt;400,0,IF($J$8&lt;=300,0.24,0.14))))-Stammdaten!$B$10)/Stammdaten!$C$10))</f>
        <v>0</v>
      </c>
      <c r="L14" s="1"/>
      <c r="M14" s="14">
        <f>IF(L14="",0,(($L$8/(L14+(IF($L$8&gt;400,0,IF($L$8&lt;=300,0.24,0.14))))-Stammdaten!B16)/Stammdaten!C16))</f>
        <v>0</v>
      </c>
      <c r="N14" s="1"/>
      <c r="O14" s="14">
        <f>IF(N14="",0,((200/N14)-Stammdaten!$B$21)/Stammdaten!$C$21)</f>
        <v>0</v>
      </c>
      <c r="P14" s="68"/>
      <c r="Q14" s="14">
        <f>IF(P14="",0,((300/P14)-Stammdaten!$B$22)/Stammdaten!$C$22)</f>
        <v>0</v>
      </c>
      <c r="R14" s="1"/>
      <c r="S14" s="14">
        <f>IF(R14="",0,((400/R14)-Stammdaten!$B$23)/Stammdaten!$C$23)</f>
        <v>0</v>
      </c>
      <c r="T14" s="68">
        <v>1.51</v>
      </c>
      <c r="U14" s="14">
        <f>IF(T14="",0,(SQRT(T14)-Stammdaten!$B$25)/Stammdaten!$C$25)</f>
        <v>484.77571593056348</v>
      </c>
      <c r="V14" s="68"/>
      <c r="W14" s="14">
        <f>IF(V14="",0,(SQRT(V14)-Stammdaten!$B$27)/Stammdaten!$C$27)</f>
        <v>0</v>
      </c>
      <c r="X14" s="68">
        <v>9.65</v>
      </c>
      <c r="Y14" s="74">
        <f>IF(X14="",0,(SQRT(X14)-Stammdaten!$B$29)/Stammdaten!$C$29)</f>
        <v>454.44457118967927</v>
      </c>
      <c r="Z14" s="1"/>
      <c r="AA14" s="14">
        <f>IF(Z14="",0,(SQRT(Z14)-Stammdaten!$B$32)/Stammdaten!$C$32)</f>
        <v>0</v>
      </c>
      <c r="AB14" s="68">
        <v>46</v>
      </c>
      <c r="AC14" s="14">
        <f>IF(AB14="",0,(SQRT(AB14)-Stammdaten!$B$33)/Stammdaten!$C$33)</f>
        <v>390.83306315526357</v>
      </c>
      <c r="AD14" s="1"/>
      <c r="AE14" s="14">
        <f>IF(AD14="",0,(SQRT(AD14)-Stammdaten!$B$34)/Stammdaten!$C$34)</f>
        <v>0</v>
      </c>
      <c r="AF14" s="133"/>
      <c r="AG14" s="55" t="s">
        <v>60</v>
      </c>
      <c r="AH14" s="57">
        <f>SUM(Y9:Y20)</f>
        <v>893.52298643167421</v>
      </c>
    </row>
    <row r="15" spans="1:35" ht="18">
      <c r="A15" s="115" t="s">
        <v>105</v>
      </c>
      <c r="B15" s="115" t="s">
        <v>106</v>
      </c>
      <c r="C15" s="114" t="s">
        <v>96</v>
      </c>
      <c r="D15" s="1"/>
      <c r="E15" s="14">
        <f>IF(D15="",0,(($D$8/(D15+(IF($D$8&gt;400,0,IF($D$8&lt;=300,0.24,0.14))))-Stammdaten!$B$4)/Stammdaten!$C$4))</f>
        <v>0</v>
      </c>
      <c r="F15" s="1"/>
      <c r="G15" s="14">
        <f>IF(F15="",0,(($F$8/(F15+(IF($F$8&gt;400,0,IF($F$8&lt;=300,0.24,0.14))))-Stammdaten!$B$6)/Stammdaten!$C$6))</f>
        <v>0</v>
      </c>
      <c r="H15" s="1"/>
      <c r="I15" s="14">
        <f>IF(H15="",0,(($H$8/(H15+(IF($H$8&gt;400,0,IF($H$8&lt;=300,0.24,0.14))))-Stammdaten!$B$7)/Stammdaten!$C$7))</f>
        <v>0</v>
      </c>
      <c r="J15" s="68"/>
      <c r="K15" s="14">
        <f>IF(J15="",0,(($J$8/(J15+(IF($J$8&gt;400,0,IF($J$8&lt;=300,0.24,0.14))))-Stammdaten!$B$10)/Stammdaten!$C$10))</f>
        <v>0</v>
      </c>
      <c r="L15" s="1"/>
      <c r="M15" s="14">
        <f>IF(L15="",0,(($L$8/(L15+(IF($L$8&gt;400,0,IF($L$8&lt;=300,0.24,0.14))))-Stammdaten!B17)/Stammdaten!C17))</f>
        <v>0</v>
      </c>
      <c r="N15" s="1"/>
      <c r="O15" s="14">
        <f>IF(N15="",0,((200/N15)-Stammdaten!$B$21)/Stammdaten!$C$21)</f>
        <v>0</v>
      </c>
      <c r="P15" s="68"/>
      <c r="Q15" s="14">
        <f>IF(P15="",0,((300/P15)-Stammdaten!$B$22)/Stammdaten!$C$22)</f>
        <v>0</v>
      </c>
      <c r="R15" s="1"/>
      <c r="S15" s="14">
        <f>IF(R15="",0,((400/R15)-Stammdaten!$B$23)/Stammdaten!$C$23)</f>
        <v>0</v>
      </c>
      <c r="T15" s="68">
        <v>1.51</v>
      </c>
      <c r="U15" s="14">
        <f>IF(T15="",0,(SQRT(T15)-Stammdaten!$B$25)/Stammdaten!$C$25)</f>
        <v>484.77571593056348</v>
      </c>
      <c r="V15" s="68"/>
      <c r="W15" s="14">
        <f>IF(V15="",0,(SQRT(V15)-Stammdaten!$B$27)/Stammdaten!$C$27)</f>
        <v>0</v>
      </c>
      <c r="X15" s="68"/>
      <c r="Y15" s="74">
        <f>IF(X15="",0,(SQRT(X15)-Stammdaten!$B$29)/Stammdaten!$C$29)</f>
        <v>0</v>
      </c>
      <c r="Z15" s="1"/>
      <c r="AA15" s="14">
        <f>IF(Z15="",0,(SQRT(Z15)-Stammdaten!$B$32)/Stammdaten!$C$32)</f>
        <v>0</v>
      </c>
      <c r="AB15" s="68"/>
      <c r="AC15" s="14">
        <f>IF(AB15="",0,(SQRT(AB15)-Stammdaten!$B$33)/Stammdaten!$C$33)</f>
        <v>0</v>
      </c>
      <c r="AD15" s="1"/>
      <c r="AE15" s="14">
        <f>IF(AD15="",0,(SQRT(AD15)-Stammdaten!$B$34)/Stammdaten!$C$34)</f>
        <v>0</v>
      </c>
      <c r="AF15" s="133"/>
      <c r="AG15" s="56" t="s">
        <v>61</v>
      </c>
      <c r="AH15" s="58">
        <f>SUM(AC9:AC20)</f>
        <v>830.05979945499746</v>
      </c>
    </row>
    <row r="16" spans="1:35" ht="18">
      <c r="A16" s="110" t="s">
        <v>328</v>
      </c>
      <c r="B16" s="110" t="s">
        <v>156</v>
      </c>
      <c r="C16" s="110" t="s">
        <v>96</v>
      </c>
      <c r="D16" s="1"/>
      <c r="E16" s="14">
        <f>IF(D16="",0,(($D$8/(D16+(IF($D$8&gt;400,0,IF($D$8&lt;=300,0.24,0.14))))-Stammdaten!$B$4)/Stammdaten!$C$4))</f>
        <v>0</v>
      </c>
      <c r="F16" s="1"/>
      <c r="G16" s="14">
        <f>IF(F16="",0,(($F$8/(F16+(IF($F$8&gt;400,0,IF($F$8&lt;=300,0.24,0.14))))-Stammdaten!$B$6)/Stammdaten!$C$6))</f>
        <v>0</v>
      </c>
      <c r="H16" s="1"/>
      <c r="I16" s="14">
        <f>IF(H16="",0,(($H$8/(H16+(IF($H$8&gt;400,0,IF($H$8&lt;=300,0.24,0.14))))-Stammdaten!$B$7)/Stammdaten!$C$7))</f>
        <v>0</v>
      </c>
      <c r="J16" s="68"/>
      <c r="K16" s="14">
        <f>IF(J16="",0,(($J$8/(J16+(IF($J$8&gt;400,0,IF($J$8&lt;=300,0.24,0.14))))-Stammdaten!$B$10)/Stammdaten!$C$10))</f>
        <v>0</v>
      </c>
      <c r="L16" s="1"/>
      <c r="M16" s="14">
        <f>IF(L16="",0,(($L$8/(L16+(IF($L$8&gt;400,0,IF($L$8&lt;=300,0.24,0.14))))-Stammdaten!B18)/Stammdaten!C18))</f>
        <v>0</v>
      </c>
      <c r="N16" s="1"/>
      <c r="O16" s="14">
        <f>IF(N16="",0,((200/N16)-Stammdaten!$B$21)/Stammdaten!$C$21)</f>
        <v>0</v>
      </c>
      <c r="P16" s="68"/>
      <c r="Q16" s="14">
        <f>IF(P16="",0,((300/P16)-Stammdaten!$B$22)/Stammdaten!$C$22)</f>
        <v>0</v>
      </c>
      <c r="R16" s="1"/>
      <c r="S16" s="14">
        <f>IF(R16="",0,((400/R16)-Stammdaten!$B$23)/Stammdaten!$C$23)</f>
        <v>0</v>
      </c>
      <c r="T16" s="68"/>
      <c r="U16" s="14">
        <f>IF(T16="",0,(SQRT(T16)-Stammdaten!$B$25)/Stammdaten!$C$25)</f>
        <v>0</v>
      </c>
      <c r="V16" s="68"/>
      <c r="W16" s="14">
        <f>IF(V16="",0,(SQRT(V16)-Stammdaten!$B$27)/Stammdaten!$C$27)</f>
        <v>0</v>
      </c>
      <c r="X16" s="68">
        <v>9.3000000000000007</v>
      </c>
      <c r="Y16" s="74">
        <f>IF(X16="",0,(SQRT(X16)-Stammdaten!$B$29)/Stammdaten!$C$29)</f>
        <v>439.07841524199495</v>
      </c>
      <c r="Z16" s="1"/>
      <c r="AA16" s="14">
        <f>IF(Z16="",0,(SQRT(Z16)-Stammdaten!$B$32)/Stammdaten!$C$32)</f>
        <v>0</v>
      </c>
      <c r="AB16" s="68"/>
      <c r="AC16" s="14">
        <f>IF(AB16="",0,(SQRT(AB16)-Stammdaten!$B$33)/Stammdaten!$C$33)</f>
        <v>0</v>
      </c>
      <c r="AD16" s="1"/>
      <c r="AE16" s="14">
        <f>IF(AD16="",0,(SQRT(AD16)-Stammdaten!$B$34)/Stammdaten!$C$34)</f>
        <v>0</v>
      </c>
      <c r="AF16" s="133"/>
    </row>
    <row r="17" spans="1:35" ht="18">
      <c r="A17" s="106"/>
      <c r="B17" s="106"/>
      <c r="C17" s="106"/>
      <c r="D17" s="1"/>
      <c r="E17" s="14">
        <f>IF(D17="",0,(($D$8/(D17+(IF($D$8&gt;400,0,IF($D$8&lt;=300,0.24,0.14))))-Stammdaten!$B$4)/Stammdaten!$C$4))</f>
        <v>0</v>
      </c>
      <c r="F17" s="1"/>
      <c r="G17" s="14">
        <f>IF(F17="",0,(($F$8/(F17+(IF($F$8&gt;400,0,IF($F$8&lt;=300,0.24,0.14))))-Stammdaten!$B$6)/Stammdaten!$C$6))</f>
        <v>0</v>
      </c>
      <c r="H17" s="1"/>
      <c r="I17" s="14">
        <f>IF(H17="",0,(($H$8/(H17+(IF($H$8&gt;400,0,IF($H$8&lt;=300,0.24,0.14))))-Stammdaten!$B$7)/Stammdaten!$C$7))</f>
        <v>0</v>
      </c>
      <c r="J17" s="68"/>
      <c r="K17" s="14">
        <f>IF(J17="",0,(($J$8/(J17+(IF($J$8&gt;400,0,IF($J$8&lt;=300,0.24,0.14))))-Stammdaten!$B$10)/Stammdaten!$C$10))</f>
        <v>0</v>
      </c>
      <c r="L17" s="1"/>
      <c r="M17" s="14">
        <f>IF(L17="",0,(($L$8/(L17+(IF($L$8&gt;400,0,IF($L$8&lt;=300,0.24,0.14))))-Stammdaten!B19)/Stammdaten!C19))</f>
        <v>0</v>
      </c>
      <c r="N17" s="1"/>
      <c r="O17" s="14">
        <f>IF(N17="",0,((200/N17)-Stammdaten!$B$21)/Stammdaten!$C$21)</f>
        <v>0</v>
      </c>
      <c r="P17" s="68"/>
      <c r="Q17" s="14">
        <f>IF(P17="",0,((300/P17)-Stammdaten!$B$22)/Stammdaten!$C$22)</f>
        <v>0</v>
      </c>
      <c r="R17" s="1"/>
      <c r="S17" s="14">
        <f>IF(R17="",0,((400/R17)-Stammdaten!$B$23)/Stammdaten!$C$23)</f>
        <v>0</v>
      </c>
      <c r="T17" s="68"/>
      <c r="U17" s="14">
        <f>IF(T17="",0,(SQRT(T17)-Stammdaten!$B$25)/Stammdaten!$C$25)</f>
        <v>0</v>
      </c>
      <c r="V17" s="68"/>
      <c r="W17" s="14">
        <f>IF(V17="",0,(SQRT(V17)-Stammdaten!$B$27)/Stammdaten!$C$27)</f>
        <v>0</v>
      </c>
      <c r="X17" s="68"/>
      <c r="Y17" s="74">
        <f>IF(X17="",0,(SQRT(X17)-Stammdaten!$B$29)/Stammdaten!$C$29)</f>
        <v>0</v>
      </c>
      <c r="Z17" s="1"/>
      <c r="AA17" s="14">
        <f>IF(Z17="",0,(SQRT(Z17)-Stammdaten!$B$32)/Stammdaten!$C$32)</f>
        <v>0</v>
      </c>
      <c r="AB17" s="68"/>
      <c r="AC17" s="14">
        <f>IF(AB17="",0,(SQRT(AB17)-Stammdaten!$B$33)/Stammdaten!$C$33)</f>
        <v>0</v>
      </c>
      <c r="AD17" s="1"/>
      <c r="AE17" s="14">
        <f>IF(AD17="",0,(SQRT(AD17)-Stammdaten!$B$34)/Stammdaten!$C$34)</f>
        <v>0</v>
      </c>
      <c r="AF17" s="133" t="s">
        <v>329</v>
      </c>
      <c r="AG17" s="67" t="s">
        <v>62</v>
      </c>
      <c r="AH17" s="59">
        <f>SUM(AH9:AH15)</f>
        <v>6430.6591024611589</v>
      </c>
      <c r="AI17" s="111" t="s">
        <v>79</v>
      </c>
    </row>
    <row r="18" spans="1:35" ht="18.75" thickBot="1">
      <c r="A18" s="81"/>
      <c r="B18" s="82"/>
      <c r="C18" s="83"/>
      <c r="D18" s="84"/>
      <c r="E18" s="85">
        <f>IF(D18="",0,(($D$8/(D18+(IF($D$8&gt;400,0,IF($D$8&lt;=300,0.24,0.14))))-Stammdaten!$B$4)/Stammdaten!$C$4))</f>
        <v>0</v>
      </c>
      <c r="F18" s="84"/>
      <c r="G18" s="85">
        <f>IF(F18="",0,(($F$8/(F18+(IF($F$8&gt;400,0,IF($F$8&lt;=300,0.24,0.14))))-Stammdaten!$B$6)/Stammdaten!$C$6))</f>
        <v>0</v>
      </c>
      <c r="H18" s="84"/>
      <c r="I18" s="85">
        <f>IF(H18="",0,(($H$8/(H18+(IF($H$8&gt;400,0,IF($H$8&lt;=300,0.24,0.14))))-Stammdaten!$B$7)/Stammdaten!$C$7))</f>
        <v>0</v>
      </c>
      <c r="J18" s="86"/>
      <c r="K18" s="85">
        <f>IF(J18="",0,(($J$8/(J18+(IF($J$8&gt;400,0,IF($J$8&lt;=300,0.24,0.14))))-Stammdaten!$B$10)/Stammdaten!$C$10))</f>
        <v>0</v>
      </c>
      <c r="L18" s="84"/>
      <c r="M18" s="85">
        <f>IF(L18="",0,(($L$8/(L18+(IF($L$8&gt;400,0,IF($L$8&lt;=300,0.24,0.14))))-Stammdaten!B20)/Stammdaten!C20))</f>
        <v>0</v>
      </c>
      <c r="N18" s="84"/>
      <c r="O18" s="85">
        <f>IF(N18="",0,((200/N18)-Stammdaten!$B$21)/Stammdaten!$C$21)</f>
        <v>0</v>
      </c>
      <c r="P18" s="86"/>
      <c r="Q18" s="85">
        <f>IF(P18="",0,((300/P18)-Stammdaten!$B$22)/Stammdaten!$C$22)</f>
        <v>0</v>
      </c>
      <c r="R18" s="84"/>
      <c r="S18" s="85">
        <f>IF(R18="",0,((400/R18)-Stammdaten!$B$23)/Stammdaten!$C$23)</f>
        <v>0</v>
      </c>
      <c r="T18" s="86"/>
      <c r="U18" s="85">
        <f>IF(T18="",0,(SQRT(T18)-Stammdaten!$B$25)/Stammdaten!$C$25)</f>
        <v>0</v>
      </c>
      <c r="V18" s="86"/>
      <c r="W18" s="85">
        <f>IF(V18="",0,(SQRT(V18)-Stammdaten!$B$27)/Stammdaten!$C$27)</f>
        <v>0</v>
      </c>
      <c r="X18" s="86"/>
      <c r="Y18" s="87">
        <f>IF(X18="",0,(SQRT(X18)-Stammdaten!$B$29)/Stammdaten!$C$29)</f>
        <v>0</v>
      </c>
      <c r="Z18" s="84"/>
      <c r="AA18" s="85">
        <f>IF(Z18="",0,(SQRT(Z18)-Stammdaten!$B$32)/Stammdaten!$C$32)</f>
        <v>0</v>
      </c>
      <c r="AB18" s="86"/>
      <c r="AC18" s="85">
        <f>IF(AB18="",0,(SQRT(AB18)-Stammdaten!$B$33)/Stammdaten!$C$33)</f>
        <v>0</v>
      </c>
      <c r="AD18" s="64"/>
      <c r="AE18" s="78">
        <f>IF(AD18="",0,(SQRT(AD18)-Stammdaten!$B$34)/Stammdaten!$C$34)</f>
        <v>0</v>
      </c>
      <c r="AF18" s="134"/>
      <c r="AG18" s="80"/>
      <c r="AH18" s="80"/>
      <c r="AI18" s="80"/>
    </row>
    <row r="19" spans="1:35" ht="18">
      <c r="A19" s="81"/>
      <c r="B19" s="82"/>
      <c r="C19" s="83"/>
      <c r="D19" s="84"/>
      <c r="E19" s="88">
        <f>IF(D19="",0,(($D$8/(D19+(IF($D$8&gt;400,0,IF($D$8&lt;=300,0.24,0.14))))-Stammdaten!$B$4)/Stammdaten!$C$4))</f>
        <v>0</v>
      </c>
      <c r="F19" s="84"/>
      <c r="G19" s="88">
        <f>IF(F19="",0,(($F$8/(F19+(IF($F$8&gt;400,0,IF($F$8&lt;=300,0.24,0.14))))-Stammdaten!$B$6)/Stammdaten!$C$6))</f>
        <v>0</v>
      </c>
      <c r="H19" s="84"/>
      <c r="I19" s="88">
        <f>IF(H19="",0,(($H$8/(H19+(IF($H$8&gt;400,0,IF($H$8&lt;=300,0.24,0.14))))-Stammdaten!$B$7)/Stammdaten!$C$7))</f>
        <v>0</v>
      </c>
      <c r="J19" s="86"/>
      <c r="K19" s="88">
        <f>IF(J19="",0,(($J$8/(J19+(IF($J$8&gt;400,0,IF($J$8&lt;=300,0.24,0.14))))-Stammdaten!$B$10)/Stammdaten!$C$10))</f>
        <v>0</v>
      </c>
      <c r="L19" s="84"/>
      <c r="M19" s="88">
        <f>IF(L19="",0,(($L$8/(L19+(IF($L$8&gt;400,0,IF($L$8&lt;=300,0.24,0.14))))-Stammdaten!B21)/Stammdaten!C21))</f>
        <v>0</v>
      </c>
      <c r="N19" s="84"/>
      <c r="O19" s="88">
        <f>IF(N19="",0,((200/N19)-Stammdaten!$B$21)/Stammdaten!$C$21)</f>
        <v>0</v>
      </c>
      <c r="P19" s="86"/>
      <c r="Q19" s="88">
        <f>IF(P19="",0,((300/P19)-Stammdaten!$B$22)/Stammdaten!$C$22)</f>
        <v>0</v>
      </c>
      <c r="R19" s="84"/>
      <c r="S19" s="88">
        <f>IF(R19="",0,((400/R19)-Stammdaten!$B$23)/Stammdaten!$C$23)</f>
        <v>0</v>
      </c>
      <c r="T19" s="86"/>
      <c r="U19" s="88">
        <f>IF(T19="",0,(SQRT(T19)-Stammdaten!$B$25)/Stammdaten!$C$25)</f>
        <v>0</v>
      </c>
      <c r="V19" s="86"/>
      <c r="W19" s="88">
        <f>IF(V19="",0,(SQRT(V19)-Stammdaten!$B$27)/Stammdaten!$C$27)</f>
        <v>0</v>
      </c>
      <c r="X19" s="86"/>
      <c r="Y19" s="89">
        <f>IF(X19="",0,(SQRT(X19)-Stammdaten!$B$29)/Stammdaten!$C$29)</f>
        <v>0</v>
      </c>
      <c r="Z19" s="84"/>
      <c r="AA19" s="88">
        <f>IF(Z19="",0,(SQRT(Z19)-Stammdaten!$B$32)/Stammdaten!$C$32)</f>
        <v>0</v>
      </c>
      <c r="AB19" s="86"/>
      <c r="AC19" s="88">
        <f>IF(AB19="",0,(SQRT(AB19)-Stammdaten!$B$33)/Stammdaten!$C$33)</f>
        <v>0</v>
      </c>
      <c r="AD19" s="65"/>
      <c r="AE19" s="79">
        <f>IF(AD19="",0,(SQRT(AD19)-Stammdaten!$B$34)/Stammdaten!$C$34)</f>
        <v>0</v>
      </c>
      <c r="AF19" s="134"/>
      <c r="AG19" s="80"/>
      <c r="AH19" s="80"/>
      <c r="AI19" s="80"/>
    </row>
    <row r="20" spans="1:35" ht="18.75" thickBot="1">
      <c r="A20" s="75"/>
      <c r="B20" s="63"/>
      <c r="C20" s="66"/>
      <c r="D20" s="64"/>
      <c r="E20" s="76">
        <f>IF(D20="",0,(($D$8/(D20+(IF($D$8&gt;400,0,IF($D$8&lt;=300,0.24,0.14))))-Stammdaten!$B$4)/Stammdaten!$C$4))</f>
        <v>0</v>
      </c>
      <c r="F20" s="64"/>
      <c r="G20" s="76">
        <f>IF(F20="",0,(($F$8/(F20+(IF($F$8&gt;400,0,IF($F$8&lt;=300,0.24,0.14))))-Stammdaten!$B$6)/Stammdaten!$C$6))</f>
        <v>0</v>
      </c>
      <c r="H20" s="64"/>
      <c r="I20" s="76">
        <f>IF(H20="",0,(($H$8/(H20+(IF($H$8&gt;400,0,IF($H$8&lt;=300,0.24,0.14))))-Stammdaten!$B$7)/Stammdaten!$C$7))</f>
        <v>0</v>
      </c>
      <c r="J20" s="71"/>
      <c r="K20" s="76">
        <f>IF(J20="",0,(($J$8/(J20+(IF($J$8&gt;400,0,IF($J$8&lt;=300,0.24,0.14))))-Stammdaten!$B$10)/Stammdaten!$C$10))</f>
        <v>0</v>
      </c>
      <c r="L20" s="64"/>
      <c r="M20" s="76">
        <f>IF(L20="",0,(($L$8/(L20+(IF($L$8&gt;400,0,IF($L$8&lt;=300,0.24,0.14))))-Stammdaten!B22)/Stammdaten!C22))</f>
        <v>0</v>
      </c>
      <c r="N20" s="64"/>
      <c r="O20" s="76">
        <f>IF(N20="",0,((200/N20)-Stammdaten!$B$21)/Stammdaten!$C$21)</f>
        <v>0</v>
      </c>
      <c r="P20" s="71"/>
      <c r="Q20" s="76">
        <f>IF(P20="",0,((300/P20)-Stammdaten!$B$22)/Stammdaten!$C$22)</f>
        <v>0</v>
      </c>
      <c r="R20" s="64"/>
      <c r="S20" s="76">
        <f>IF(R20="",0,((400/R20)-Stammdaten!$B$23)/Stammdaten!$C$23)</f>
        <v>0</v>
      </c>
      <c r="T20" s="71"/>
      <c r="U20" s="76">
        <f>IF(T20="",0,(SQRT(T20)-Stammdaten!$B$25)/Stammdaten!$C$25)</f>
        <v>0</v>
      </c>
      <c r="V20" s="71"/>
      <c r="W20" s="76">
        <f>IF(V20="",0,(SQRT(V20)-Stammdaten!$B$27)/Stammdaten!$C$27)</f>
        <v>0</v>
      </c>
      <c r="X20" s="71"/>
      <c r="Y20" s="77">
        <f>IF(X20="",0,(SQRT(X20)-Stammdaten!$B$29)/Stammdaten!$C$29)</f>
        <v>0</v>
      </c>
      <c r="Z20" s="64"/>
      <c r="AA20" s="76">
        <f>IF(Z20="",0,(SQRT(Z20)-Stammdaten!$B$32)/Stammdaten!$C$32)</f>
        <v>0</v>
      </c>
      <c r="AB20" s="71"/>
      <c r="AC20" s="76">
        <f>IF(AB20="",0,(SQRT(AB20)-Stammdaten!$B$33)/Stammdaten!$C$33)</f>
        <v>0</v>
      </c>
      <c r="AD20" s="1"/>
      <c r="AE20" s="14">
        <f>IF(AD20="",0,(SQRT(AD20)-Stammdaten!$B$34)/Stammdaten!$C$34)</f>
        <v>0</v>
      </c>
      <c r="AF20" s="133"/>
    </row>
    <row r="21" spans="1:35" ht="18">
      <c r="A21" s="112" t="s">
        <v>107</v>
      </c>
      <c r="B21" s="112" t="s">
        <v>108</v>
      </c>
      <c r="C21" s="112" t="s">
        <v>109</v>
      </c>
      <c r="D21" s="65"/>
      <c r="E21" s="14">
        <f>IF(D21="",0,(($D$8/(D21+(IF($D$8&gt;400,0,IF($D$8&lt;=300,0.24,0.14))))-Stammdaten!$B$4)/Stammdaten!$C$4))</f>
        <v>0</v>
      </c>
      <c r="F21" s="72"/>
      <c r="G21" s="14">
        <f>IF(F21="",0,(($F$8/(F21+(IF($F$8&gt;400,0,IF($F$8&lt;=300,0.24,0.14))))-Stammdaten!$B$6)/Stammdaten!$C$6))</f>
        <v>0</v>
      </c>
      <c r="H21" s="65"/>
      <c r="I21" s="14">
        <f>IF(H21="",0,(($H$8/(H21+(IF($H$8&gt;400,0,IF($H$8&lt;=300,0.24,0.14))))-Stammdaten!$B$7)/Stammdaten!$C$7))</f>
        <v>0</v>
      </c>
      <c r="J21" s="72"/>
      <c r="K21" s="14">
        <f>IF(J21="",0,(($J$8/(J21+(IF($J$8&gt;400,0,IF($J$8&lt;=300,0.24,0.14))))-Stammdaten!$B$10)/Stammdaten!$C$10))</f>
        <v>0</v>
      </c>
      <c r="L21" s="65"/>
      <c r="M21" s="14">
        <f>IF(L21="",0,(($L$8/(L21+(IF($L$8&gt;400,0,IF($L$8&lt;=300,0.24,0.14))))-Stammdaten!B23)/Stammdaten!C23))</f>
        <v>0</v>
      </c>
      <c r="N21" s="65"/>
      <c r="O21" s="14">
        <f>IF(N21="",0,((200/N21)-Stammdaten!$B$21)/Stammdaten!$C$21)</f>
        <v>0</v>
      </c>
      <c r="P21" s="91">
        <v>42.54</v>
      </c>
      <c r="Q21" s="14">
        <f>IF(P21="",0,((300/P21)-Stammdaten!$B$22)/Stammdaten!$C$22)</f>
        <v>889.21270413105196</v>
      </c>
      <c r="R21" s="65"/>
      <c r="S21" s="14">
        <f>IF(R21="",0,((400/R21)-Stammdaten!$B$23)/Stammdaten!$C$23)</f>
        <v>0</v>
      </c>
      <c r="T21" s="72"/>
      <c r="U21" s="14">
        <f>IF(T21="",0,(SQRT(T21)-Stammdaten!$B$25)/Stammdaten!$C$25)</f>
        <v>0</v>
      </c>
      <c r="V21" s="72"/>
      <c r="W21" s="14">
        <f>IF(V21="",0,(SQRT(V21)-Stammdaten!$B$27)/Stammdaten!$C$27)</f>
        <v>0</v>
      </c>
      <c r="X21" s="72"/>
      <c r="Y21" s="74">
        <f>IF(X21="",0,(SQRT(X21)-Stammdaten!$B$29)/Stammdaten!$C$29)</f>
        <v>0</v>
      </c>
      <c r="Z21" s="65"/>
      <c r="AA21" s="14">
        <f>IF(Z21="",0,(SQRT(Z21)-Stammdaten!$B$32)/Stammdaten!$C$32)</f>
        <v>0</v>
      </c>
      <c r="AB21" s="72"/>
      <c r="AC21" s="14">
        <f>IF(AB21="",0,(SQRT(AB21)-Stammdaten!$B$33)/Stammdaten!$C$33)</f>
        <v>0</v>
      </c>
      <c r="AD21" s="1"/>
      <c r="AE21" s="14">
        <f>IF(AD21="",0,(SQRT(AD21)-Stammdaten!$B$34)/Stammdaten!$C$34)</f>
        <v>0</v>
      </c>
      <c r="AF21" s="133"/>
      <c r="AG21" s="55" t="s">
        <v>56</v>
      </c>
      <c r="AH21" s="57">
        <f>SUM(G21:G32)</f>
        <v>831.66323504945376</v>
      </c>
    </row>
    <row r="22" spans="1:35" ht="18">
      <c r="A22" s="113" t="s">
        <v>325</v>
      </c>
      <c r="B22" s="113" t="s">
        <v>110</v>
      </c>
      <c r="C22" s="112" t="s">
        <v>109</v>
      </c>
      <c r="D22" s="1"/>
      <c r="E22" s="14">
        <f>IF(D22="",0,(($D$8/(D22+(IF($D$8&gt;400,0,IF($D$8&lt;=300,0.24,0.14))))-Stammdaten!$B$4)/Stammdaten!$C$4))</f>
        <v>0</v>
      </c>
      <c r="F22" s="70">
        <v>10.9</v>
      </c>
      <c r="G22" s="14">
        <f>IF(F22="",0,(($F$8/(F22+(IF($F$8&gt;400,0,IF($F$8&lt;=300,0.24,0.14))))-Stammdaten!$B$6)/Stammdaten!$C$6))</f>
        <v>396.46016742012938</v>
      </c>
      <c r="H22" s="1"/>
      <c r="I22" s="14">
        <f>IF(H22="",0,(($H$8/(H22+(IF($H$8&gt;400,0,IF($H$8&lt;=300,0.24,0.14))))-Stammdaten!$B$7)/Stammdaten!$C$7))</f>
        <v>0</v>
      </c>
      <c r="J22" s="68"/>
      <c r="K22" s="14">
        <f>IF(J22="",0,(($J$8/(J22+(IF($J$8&gt;400,0,IF($J$8&lt;=300,0.24,0.14))))-Stammdaten!$B$10)/Stammdaten!$C$10))</f>
        <v>0</v>
      </c>
      <c r="L22" s="1"/>
      <c r="M22" s="14">
        <f>IF(L22="",0,(($L$8/(L22+(IF($L$8&gt;400,0,IF($L$8&lt;=300,0.24,0.14))))-Stammdaten!B24)/Stammdaten!C24))</f>
        <v>0</v>
      </c>
      <c r="N22" s="1"/>
      <c r="O22" s="14">
        <f>IF(N22="",0,((200/N22)-Stammdaten!$B$21)/Stammdaten!$C$21)</f>
        <v>0</v>
      </c>
      <c r="P22" s="68"/>
      <c r="Q22" s="14">
        <f>IF(P22="",0,((300/P22)-Stammdaten!$B$22)/Stammdaten!$C$22)</f>
        <v>0</v>
      </c>
      <c r="R22" s="1"/>
      <c r="S22" s="14">
        <f>IF(R22="",0,((400/R22)-Stammdaten!$B$23)/Stammdaten!$C$23)</f>
        <v>0</v>
      </c>
      <c r="T22" s="70">
        <v>1.31</v>
      </c>
      <c r="U22" s="14">
        <f>IF(T22="",0,(SQRT(T22)-Stammdaten!$B$25)/Stammdaten!$C$25)</f>
        <v>379.44039278244963</v>
      </c>
      <c r="V22" s="70">
        <v>4.1399999999999997</v>
      </c>
      <c r="W22" s="14">
        <f>IF(V22="",0,(SQRT(V22)-Stammdaten!$B$27)/Stammdaten!$C$27)</f>
        <v>403.84428992583582</v>
      </c>
      <c r="X22" s="70">
        <v>8.25</v>
      </c>
      <c r="Y22" s="74">
        <f>IF(X22="",0,(SQRT(X22)-Stammdaten!$B$29)/Stammdaten!$C$29)</f>
        <v>391.15711439703085</v>
      </c>
      <c r="Z22" s="1"/>
      <c r="AA22" s="14">
        <f>IF(Z22="",0,(SQRT(Z22)-Stammdaten!$B$32)/Stammdaten!$C$32)</f>
        <v>0</v>
      </c>
      <c r="AB22" s="70"/>
      <c r="AC22" s="14">
        <f>IF(AB22="",0,(SQRT(AB22)-Stammdaten!$B$33)/Stammdaten!$C$33)</f>
        <v>0</v>
      </c>
      <c r="AD22" s="1"/>
      <c r="AE22" s="14">
        <f>IF(AD22="",0,(SQRT(AD22)-Stammdaten!$B$34)/Stammdaten!$C$34)</f>
        <v>0</v>
      </c>
      <c r="AF22" s="133"/>
      <c r="AG22" s="55" t="s">
        <v>30</v>
      </c>
      <c r="AH22" s="57">
        <f>SUM(K21:K32)</f>
        <v>898.76566505352696</v>
      </c>
    </row>
    <row r="23" spans="1:35" ht="18">
      <c r="A23" s="113" t="s">
        <v>111</v>
      </c>
      <c r="B23" s="113" t="s">
        <v>112</v>
      </c>
      <c r="C23" s="112" t="s">
        <v>109</v>
      </c>
      <c r="D23" s="1"/>
      <c r="E23" s="14">
        <f>IF(D23="",0,(($D$8/(D23+(IF($D$8&gt;400,0,IF($D$8&lt;=300,0.24,0.14))))-Stammdaten!$B$4)/Stammdaten!$C$4))</f>
        <v>0</v>
      </c>
      <c r="F23" s="68">
        <v>10.49</v>
      </c>
      <c r="G23" s="14">
        <f>IF(F23="",0,(($F$8/(F23+(IF($F$8&gt;400,0,IF($F$8&lt;=300,0.24,0.14))))-Stammdaten!$B$6)/Stammdaten!$C$6))</f>
        <v>435.20306762932444</v>
      </c>
      <c r="H23" s="1"/>
      <c r="I23" s="14">
        <f>IF(H23="",0,(($H$8/(H23+(IF($H$8&gt;400,0,IF($H$8&lt;=300,0.24,0.14))))-Stammdaten!$B$7)/Stammdaten!$C$7))</f>
        <v>0</v>
      </c>
      <c r="J23" s="68"/>
      <c r="K23" s="14">
        <f>IF(J23="",0,(($J$8/(J23+(IF($J$8&gt;400,0,IF($J$8&lt;=300,0.24,0.14))))-Stammdaten!$B$10)/Stammdaten!$C$10))</f>
        <v>0</v>
      </c>
      <c r="L23" s="1"/>
      <c r="M23" s="14">
        <f>IF(L23="",0,(($L$8/(L23+(IF($L$8&gt;400,0,IF($L$8&lt;=300,0.24,0.14))))-Stammdaten!B25)/Stammdaten!C25))</f>
        <v>0</v>
      </c>
      <c r="N23" s="1"/>
      <c r="O23" s="14">
        <f>IF(N23="",0,((200/N23)-Stammdaten!$B$21)/Stammdaten!$C$21)</f>
        <v>0</v>
      </c>
      <c r="P23" s="1"/>
      <c r="Q23" s="14">
        <f>IF(P23="",0,((300/P23)-Stammdaten!$B$22)/Stammdaten!$C$22)</f>
        <v>0</v>
      </c>
      <c r="R23" s="1"/>
      <c r="S23" s="14">
        <f>IF(R23="",0,((400/R23)-Stammdaten!$B$23)/Stammdaten!$C$23)</f>
        <v>0</v>
      </c>
      <c r="T23" s="68"/>
      <c r="U23" s="14">
        <f>IF(T23="",0,(SQRT(T23)-Stammdaten!$B$25)/Stammdaten!$C$25)</f>
        <v>0</v>
      </c>
      <c r="V23" s="68">
        <v>4.7699999999999996</v>
      </c>
      <c r="W23" s="14">
        <f>IF(V23="",0,(SQRT(V23)-Stammdaten!$B$27)/Stammdaten!$C$27)</f>
        <v>472.03331816628111</v>
      </c>
      <c r="X23" s="68"/>
      <c r="Y23" s="74">
        <f>IF(X23="",0,(SQRT(X23)-Stammdaten!$B$29)/Stammdaten!$C$29)</f>
        <v>0</v>
      </c>
      <c r="Z23" s="1"/>
      <c r="AA23" s="14">
        <f>IF(Z23="",0,(SQRT(Z23)-Stammdaten!$B$32)/Stammdaten!$C$32)</f>
        <v>0</v>
      </c>
      <c r="AB23" s="68"/>
      <c r="AC23" s="14">
        <f>IF(AB23="",0,(SQRT(AB23)-Stammdaten!$B$33)/Stammdaten!$C$33)</f>
        <v>0</v>
      </c>
      <c r="AD23" s="1"/>
      <c r="AE23" s="14">
        <f>IF(AD23="",0,(SQRT(AD23)-Stammdaten!$B$34)/Stammdaten!$C$34)</f>
        <v>0</v>
      </c>
      <c r="AF23" s="133"/>
      <c r="AG23" s="55" t="s">
        <v>57</v>
      </c>
      <c r="AH23" s="57">
        <f>SUM(Q21:Q32)</f>
        <v>889.21270413105196</v>
      </c>
    </row>
    <row r="24" spans="1:35" ht="18">
      <c r="A24" s="113" t="s">
        <v>113</v>
      </c>
      <c r="B24" s="113" t="s">
        <v>114</v>
      </c>
      <c r="C24" s="112" t="s">
        <v>109</v>
      </c>
      <c r="D24" s="1"/>
      <c r="E24" s="14">
        <f>IF(D24="",0,(($D$8/(D24+(IF($D$8&gt;400,0,IF($D$8&lt;=300,0.24,0.14))))-Stammdaten!$B$4)/Stammdaten!$C$4))</f>
        <v>0</v>
      </c>
      <c r="F24" s="68"/>
      <c r="G24" s="14">
        <f>IF(F24="",0,(($F$8/(F24+(IF($F$8&gt;400,0,IF($F$8&lt;=300,0.24,0.14))))-Stammdaten!$B$6)/Stammdaten!$C$6))</f>
        <v>0</v>
      </c>
      <c r="H24" s="1"/>
      <c r="I24" s="14">
        <f>IF(H24="",0,(($H$8/(H24+(IF($H$8&gt;400,0,IF($H$8&lt;=300,0.24,0.14))))-Stammdaten!$B$7)/Stammdaten!$C$7))</f>
        <v>0</v>
      </c>
      <c r="J24" s="68">
        <v>154.80000000000001</v>
      </c>
      <c r="K24" s="14">
        <f>IF(J24="",0,(($J$8/(J24+(IF($J$8&gt;400,0,IF($J$8&lt;=300,0.24,0.14))))-Stammdaten!$B$10)/Stammdaten!$C$10))</f>
        <v>441.4532075047747</v>
      </c>
      <c r="L24" s="1"/>
      <c r="M24" s="14">
        <f>IF(L24="",0,(($L$8/(L24+(IF($L$8&gt;400,0,IF($L$8&lt;=300,0.24,0.14))))-Stammdaten!B26)/Stammdaten!C26))</f>
        <v>0</v>
      </c>
      <c r="N24" s="1"/>
      <c r="O24" s="14">
        <f>IF(N24="",0,((200/N24)-Stammdaten!$B$21)/Stammdaten!$C$21)</f>
        <v>0</v>
      </c>
      <c r="P24" s="68"/>
      <c r="Q24" s="14">
        <f>IF(P24="",0,((300/P24)-Stammdaten!$B$22)/Stammdaten!$C$22)</f>
        <v>0</v>
      </c>
      <c r="R24" s="1"/>
      <c r="S24" s="14">
        <f>IF(R24="",0,((400/R24)-Stammdaten!$B$23)/Stammdaten!$C$23)</f>
        <v>0</v>
      </c>
      <c r="T24" s="68"/>
      <c r="U24" s="14">
        <f>IF(T24="",0,(SQRT(T24)-Stammdaten!$B$25)/Stammdaten!$C$25)</f>
        <v>0</v>
      </c>
      <c r="V24" s="68"/>
      <c r="W24" s="14">
        <f>IF(V24="",0,(SQRT(V24)-Stammdaten!$B$27)/Stammdaten!$C$27)</f>
        <v>0</v>
      </c>
      <c r="X24" s="68"/>
      <c r="Y24" s="74">
        <f>IF(X24="",0,(SQRT(X24)-Stammdaten!$B$29)/Stammdaten!$C$29)</f>
        <v>0</v>
      </c>
      <c r="Z24" s="1"/>
      <c r="AA24" s="14">
        <f>IF(Z24="",0,(SQRT(Z24)-Stammdaten!$B$32)/Stammdaten!$C$32)</f>
        <v>0</v>
      </c>
      <c r="AB24" s="68"/>
      <c r="AC24" s="14">
        <f>IF(AB24="",0,(SQRT(AB24)-Stammdaten!$B$33)/Stammdaten!$C$33)</f>
        <v>0</v>
      </c>
      <c r="AD24" s="1"/>
      <c r="AE24" s="14">
        <f>IF(AD24="",0,(SQRT(AD24)-Stammdaten!$B$34)/Stammdaten!$C$34)</f>
        <v>0</v>
      </c>
      <c r="AF24" s="133"/>
      <c r="AG24" s="55" t="s">
        <v>58</v>
      </c>
      <c r="AH24" s="57">
        <f>SUM(U21:U32)</f>
        <v>780.55914761023109</v>
      </c>
    </row>
    <row r="25" spans="1:35" ht="18">
      <c r="A25" s="113" t="s">
        <v>115</v>
      </c>
      <c r="B25" s="113" t="s">
        <v>116</v>
      </c>
      <c r="C25" s="112" t="s">
        <v>109</v>
      </c>
      <c r="D25" s="1"/>
      <c r="E25" s="14">
        <f>IF(D25="",0,(($D$8/(D25+(IF($D$8&gt;400,0,IF($D$8&lt;=300,0.24,0.14))))-Stammdaten!$B$4)/Stammdaten!$C$4))</f>
        <v>0</v>
      </c>
      <c r="F25" s="68"/>
      <c r="G25" s="14">
        <f>IF(F25="",0,(($F$8/(F25+(IF($F$8&gt;400,0,IF($F$8&lt;=300,0.24,0.14))))-Stammdaten!$B$6)/Stammdaten!$C$6))</f>
        <v>0</v>
      </c>
      <c r="H25" s="1"/>
      <c r="I25" s="14">
        <f>IF(H25="",0,(($H$8/(H25+(IF($H$8&gt;400,0,IF($H$8&lt;=300,0.24,0.14))))-Stammdaten!$B$7)/Stammdaten!$C$7))</f>
        <v>0</v>
      </c>
      <c r="J25" s="68">
        <v>151.80000000000001</v>
      </c>
      <c r="K25" s="14">
        <f>IF(J25="",0,(($J$8/(J25+(IF($J$8&gt;400,0,IF($J$8&lt;=300,0.24,0.14))))-Stammdaten!$B$10)/Stammdaten!$C$10))</f>
        <v>457.31245754875226</v>
      </c>
      <c r="L25" s="1"/>
      <c r="M25" s="14">
        <f>IF(L25="",0,(($L$8/(L25+(IF($L$8&gt;400,0,IF($L$8&lt;=300,0.24,0.14))))-Stammdaten!B27)/Stammdaten!C27))</f>
        <v>0</v>
      </c>
      <c r="N25" s="1"/>
      <c r="O25" s="14">
        <f>IF(N25="",0,((200/N25)-Stammdaten!$B$21)/Stammdaten!$C$21)</f>
        <v>0</v>
      </c>
      <c r="P25" s="1"/>
      <c r="Q25" s="14">
        <f>IF(P25="",0,((300/P25)-Stammdaten!$B$22)/Stammdaten!$C$22)</f>
        <v>0</v>
      </c>
      <c r="R25" s="1"/>
      <c r="S25" s="14">
        <f>IF(R25="",0,((400/R25)-Stammdaten!$B$23)/Stammdaten!$C$23)</f>
        <v>0</v>
      </c>
      <c r="T25" s="68">
        <v>1.35</v>
      </c>
      <c r="U25" s="14">
        <f>IF(T25="",0,(SQRT(T25)-Stammdaten!$B$25)/Stammdaten!$C$25)</f>
        <v>401.1187548277814</v>
      </c>
      <c r="V25" s="68"/>
      <c r="W25" s="14">
        <f>IF(V25="",0,(SQRT(V25)-Stammdaten!$B$27)/Stammdaten!$C$27)</f>
        <v>0</v>
      </c>
      <c r="X25" s="68"/>
      <c r="Y25" s="74">
        <f>IF(X25="",0,(SQRT(X25)-Stammdaten!$B$29)/Stammdaten!$C$29)</f>
        <v>0</v>
      </c>
      <c r="Z25" s="1"/>
      <c r="AA25" s="14">
        <f>IF(Z25="",0,(SQRT(Z25)-Stammdaten!$B$32)/Stammdaten!$C$32)</f>
        <v>0</v>
      </c>
      <c r="AB25" s="68"/>
      <c r="AC25" s="14">
        <f>IF(AB25="",0,(SQRT(AB25)-Stammdaten!$B$33)/Stammdaten!$C$33)</f>
        <v>0</v>
      </c>
      <c r="AD25" s="1"/>
      <c r="AE25" s="14">
        <f>IF(AD25="",0,(SQRT(AD25)-Stammdaten!$B$34)/Stammdaten!$C$34)</f>
        <v>0</v>
      </c>
      <c r="AF25" s="133"/>
      <c r="AG25" s="55" t="s">
        <v>59</v>
      </c>
      <c r="AH25" s="57">
        <f>SUM(W21:W32)</f>
        <v>875.87760809211693</v>
      </c>
    </row>
    <row r="26" spans="1:35" ht="18">
      <c r="A26" s="113" t="s">
        <v>117</v>
      </c>
      <c r="B26" s="113" t="s">
        <v>118</v>
      </c>
      <c r="C26" s="112" t="s">
        <v>109</v>
      </c>
      <c r="D26" s="1"/>
      <c r="E26" s="14">
        <f>IF(D26="",0,(($D$8/(D26+(IF($D$8&gt;400,0,IF($D$8&lt;=300,0.24,0.14))))-Stammdaten!$B$4)/Stammdaten!$C$4))</f>
        <v>0</v>
      </c>
      <c r="F26" s="1"/>
      <c r="G26" s="14">
        <f>IF(F26="",0,(($F$8/(F26+(IF($F$8&gt;400,0,IF($F$8&lt;=300,0.24,0.14))))-Stammdaten!$B$6)/Stammdaten!$C$6))</f>
        <v>0</v>
      </c>
      <c r="H26" s="1"/>
      <c r="I26" s="14">
        <f>IF(H26="",0,(($H$8/(H26+(IF($H$8&gt;400,0,IF($H$8&lt;=300,0.24,0.14))))-Stammdaten!$B$7)/Stammdaten!$C$7))</f>
        <v>0</v>
      </c>
      <c r="J26" s="68"/>
      <c r="K26" s="14">
        <f>IF(J26="",0,(($J$8/(J26+(IF($J$8&gt;400,0,IF($J$8&lt;=300,0.24,0.14))))-Stammdaten!$B$10)/Stammdaten!$C$10))</f>
        <v>0</v>
      </c>
      <c r="L26" s="1"/>
      <c r="M26" s="14">
        <f>IF(L26="",0,(($L$8/(L26+(IF($L$8&gt;400,0,IF($L$8&lt;=300,0.24,0.14))))-Stammdaten!B28)/Stammdaten!C28))</f>
        <v>0</v>
      </c>
      <c r="N26" s="1"/>
      <c r="O26" s="14">
        <f>IF(N26="",0,((200/N26)-Stammdaten!$B$21)/Stammdaten!$C$21)</f>
        <v>0</v>
      </c>
      <c r="P26" s="1"/>
      <c r="Q26" s="14">
        <f>IF(P26="",0,((300/P26)-Stammdaten!$B$22)/Stammdaten!$C$22)</f>
        <v>0</v>
      </c>
      <c r="R26" s="1"/>
      <c r="S26" s="14">
        <f>IF(R26="",0,((400/R26)-Stammdaten!$B$23)/Stammdaten!$C$23)</f>
        <v>0</v>
      </c>
      <c r="T26" s="68"/>
      <c r="U26" s="14">
        <f>IF(T26="",0,(SQRT(T26)-Stammdaten!$B$25)/Stammdaten!$C$25)</f>
        <v>0</v>
      </c>
      <c r="V26" s="68"/>
      <c r="W26" s="14">
        <f>IF(V26="",0,(SQRT(V26)-Stammdaten!$B$27)/Stammdaten!$C$27)</f>
        <v>0</v>
      </c>
      <c r="X26" s="68"/>
      <c r="Y26" s="74">
        <f>IF(X26="",0,(SQRT(X26)-Stammdaten!$B$29)/Stammdaten!$C$29)</f>
        <v>0</v>
      </c>
      <c r="Z26" s="1"/>
      <c r="AA26" s="14">
        <f>IF(Z26="",0,(SQRT(Z26)-Stammdaten!$B$32)/Stammdaten!$C$32)</f>
        <v>0</v>
      </c>
      <c r="AB26" s="68"/>
      <c r="AC26" s="14">
        <f>IF(AB26="",0,(SQRT(AB26)-Stammdaten!$B$33)/Stammdaten!$C$33)</f>
        <v>0</v>
      </c>
      <c r="AD26" s="1"/>
      <c r="AE26" s="14">
        <f>IF(AD26="",0,(SQRT(AD26)-Stammdaten!$B$34)/Stammdaten!$C$34)</f>
        <v>0</v>
      </c>
      <c r="AF26" s="133"/>
      <c r="AG26" s="55" t="s">
        <v>60</v>
      </c>
      <c r="AH26" s="57">
        <f>SUM(Y21:Y32)</f>
        <v>821.77269670981832</v>
      </c>
    </row>
    <row r="27" spans="1:35" ht="18">
      <c r="A27" s="113" t="s">
        <v>119</v>
      </c>
      <c r="B27" s="113" t="s">
        <v>120</v>
      </c>
      <c r="C27" s="112" t="s">
        <v>109</v>
      </c>
      <c r="D27" s="1"/>
      <c r="E27" s="14">
        <f>IF(D27="",0,(($D$8/(D27+(IF($D$8&gt;400,0,IF($D$8&lt;=300,0.24,0.14))))-Stammdaten!$B$4)/Stammdaten!$C$4))</f>
        <v>0</v>
      </c>
      <c r="F27" s="1"/>
      <c r="G27" s="14">
        <f>IF(F27="",0,(($F$8/(F27+(IF($F$8&gt;400,0,IF($F$8&lt;=300,0.24,0.14))))-Stammdaten!$B$6)/Stammdaten!$C$6))</f>
        <v>0</v>
      </c>
      <c r="H27" s="1"/>
      <c r="I27" s="14">
        <f>IF(H27="",0,(($H$8/(H27+(IF($H$8&gt;400,0,IF($H$8&lt;=300,0.24,0.14))))-Stammdaten!$B$7)/Stammdaten!$C$7))</f>
        <v>0</v>
      </c>
      <c r="J27" s="68"/>
      <c r="K27" s="14">
        <f>IF(J27="",0,(($J$8/(J27+(IF($J$8&gt;400,0,IF($J$8&lt;=300,0.24,0.14))))-Stammdaten!$B$10)/Stammdaten!$C$10))</f>
        <v>0</v>
      </c>
      <c r="L27" s="1"/>
      <c r="M27" s="14">
        <f>IF(L27="",0,(($L$8/(L27+(IF($L$8&gt;400,0,IF($L$8&lt;=300,0.24,0.14))))-Stammdaten!B29)/Stammdaten!C29))</f>
        <v>0</v>
      </c>
      <c r="N27" s="1"/>
      <c r="O27" s="14">
        <f>IF(N27="",0,((200/N27)-Stammdaten!$B$21)/Stammdaten!$C$21)</f>
        <v>0</v>
      </c>
      <c r="P27" s="1"/>
      <c r="Q27" s="14">
        <f>IF(P27="",0,((300/P27)-Stammdaten!$B$22)/Stammdaten!$C$22)</f>
        <v>0</v>
      </c>
      <c r="R27" s="1"/>
      <c r="S27" s="14">
        <f>IF(R27="",0,((400/R27)-Stammdaten!$B$23)/Stammdaten!$C$23)</f>
        <v>0</v>
      </c>
      <c r="T27" s="68"/>
      <c r="U27" s="14">
        <f>IF(T27="",0,(SQRT(T27)-Stammdaten!$B$25)/Stammdaten!$C$25)</f>
        <v>0</v>
      </c>
      <c r="V27" s="68"/>
      <c r="W27" s="14">
        <f>IF(V27="",0,(SQRT(V27)-Stammdaten!$B$27)/Stammdaten!$C$27)</f>
        <v>0</v>
      </c>
      <c r="X27" s="68"/>
      <c r="Y27" s="74">
        <f>IF(X27="",0,(SQRT(X27)-Stammdaten!$B$29)/Stammdaten!$C$29)</f>
        <v>0</v>
      </c>
      <c r="Z27" s="1"/>
      <c r="AA27" s="14">
        <f>IF(Z27="",0,(SQRT(Z27)-Stammdaten!$B$32)/Stammdaten!$C$32)</f>
        <v>0</v>
      </c>
      <c r="AB27" s="68">
        <v>37</v>
      </c>
      <c r="AC27" s="14">
        <f>IF(AB27="",0,(SQRT(AB27)-Stammdaten!$B$33)/Stammdaten!$C$33)</f>
        <v>334.41633308856609</v>
      </c>
      <c r="AD27" s="1"/>
      <c r="AE27" s="14">
        <f>IF(AD27="",0,(SQRT(AD27)-Stammdaten!$B$34)/Stammdaten!$C$34)</f>
        <v>0</v>
      </c>
      <c r="AF27" s="133"/>
      <c r="AG27" s="56" t="s">
        <v>61</v>
      </c>
      <c r="AH27" s="58">
        <f>SUM(AC21:AC32)</f>
        <v>697.80741077909533</v>
      </c>
    </row>
    <row r="28" spans="1:35" ht="18">
      <c r="A28" s="113" t="s">
        <v>121</v>
      </c>
      <c r="B28" s="113" t="s">
        <v>122</v>
      </c>
      <c r="C28" s="112" t="s">
        <v>109</v>
      </c>
      <c r="D28" s="1"/>
      <c r="E28" s="14">
        <f>IF(D28="",0,(($D$8/(D28+(IF($D$8&gt;400,0,IF($D$8&lt;=300,0.24,0.14))))-Stammdaten!$B$4)/Stammdaten!$C$4))</f>
        <v>0</v>
      </c>
      <c r="F28" s="1"/>
      <c r="G28" s="14">
        <f>IF(F28="",0,(($F$8/(F28+(IF($F$8&gt;400,0,IF($F$8&lt;=300,0.24,0.14))))-Stammdaten!$B$6)/Stammdaten!$C$6))</f>
        <v>0</v>
      </c>
      <c r="H28" s="1"/>
      <c r="I28" s="14">
        <f>IF(H28="",0,(($H$8/(H28+(IF($H$8&gt;400,0,IF($H$8&lt;=300,0.24,0.14))))-Stammdaten!$B$7)/Stammdaten!$C$7))</f>
        <v>0</v>
      </c>
      <c r="J28" s="1"/>
      <c r="K28" s="14">
        <f>IF(J28="",0,(($J$8/(J28+(IF($J$8&gt;400,0,IF($J$8&lt;=300,0.24,0.14))))-Stammdaten!$B$10)/Stammdaten!$C$10))</f>
        <v>0</v>
      </c>
      <c r="L28" s="1"/>
      <c r="M28" s="14">
        <f>IF(L28="",0,(($L$8/(L28+(IF($L$8&gt;400,0,IF($L$8&lt;=300,0.24,0.14))))-Stammdaten!B30)/Stammdaten!C30))</f>
        <v>0</v>
      </c>
      <c r="N28" s="1"/>
      <c r="O28" s="14">
        <f>IF(N28="",0,((200/N28)-Stammdaten!$B$21)/Stammdaten!$C$21)</f>
        <v>0</v>
      </c>
      <c r="P28" s="1"/>
      <c r="Q28" s="14">
        <f>IF(P28="",0,((300/P28)-Stammdaten!$B$22)/Stammdaten!$C$22)</f>
        <v>0</v>
      </c>
      <c r="R28" s="1"/>
      <c r="S28" s="14">
        <f>IF(R28="",0,((400/R28)-Stammdaten!$B$23)/Stammdaten!$C$23)</f>
        <v>0</v>
      </c>
      <c r="T28" s="68"/>
      <c r="U28" s="14">
        <f>IF(T28="",0,(SQRT(T28)-Stammdaten!$B$25)/Stammdaten!$C$25)</f>
        <v>0</v>
      </c>
      <c r="V28" s="1"/>
      <c r="W28" s="14">
        <f>IF(V28="",0,(SQRT(V28)-Stammdaten!$B$27)/Stammdaten!$C$27)</f>
        <v>0</v>
      </c>
      <c r="X28" s="68">
        <v>9.11</v>
      </c>
      <c r="Y28" s="74">
        <f>IF(X28="",0,(SQRT(X28)-Stammdaten!$B$29)/Stammdaten!$C$29)</f>
        <v>430.61558231278752</v>
      </c>
      <c r="Z28" s="1"/>
      <c r="AA28" s="14">
        <f>IF(Z28="",0,(SQRT(Z28)-Stammdaten!$B$32)/Stammdaten!$C$32)</f>
        <v>0</v>
      </c>
      <c r="AB28" s="68">
        <v>41.5</v>
      </c>
      <c r="AC28" s="14">
        <f>IF(AB28="",0,(SQRT(AB28)-Stammdaten!$B$33)/Stammdaten!$C$33)</f>
        <v>363.3910776905293</v>
      </c>
      <c r="AD28" s="1"/>
      <c r="AE28" s="14">
        <f>IF(AD28="",0,(SQRT(AD28)-Stammdaten!$B$34)/Stammdaten!$C$34)</f>
        <v>0</v>
      </c>
      <c r="AF28" s="133"/>
    </row>
    <row r="29" spans="1:35" ht="18">
      <c r="A29" s="110"/>
      <c r="B29" s="110"/>
      <c r="C29" s="106"/>
      <c r="D29" s="1"/>
      <c r="E29" s="14">
        <f>IF(D29="",0,(($D$8/(D29+(IF($D$8&gt;400,0,IF($D$8&lt;=300,0.24,0.14))))-Stammdaten!$B$4)/Stammdaten!$C$4))</f>
        <v>0</v>
      </c>
      <c r="F29" s="1"/>
      <c r="G29" s="14">
        <f>IF(F29="",0,(($F$8/(F29+(IF($F$8&gt;400,0,IF($F$8&lt;=300,0.24,0.14))))-Stammdaten!$B$6)/Stammdaten!$C$6))</f>
        <v>0</v>
      </c>
      <c r="H29" s="1"/>
      <c r="I29" s="14">
        <f>IF(H29="",0,(($H$8/(H29+(IF($H$8&gt;400,0,IF($H$8&lt;=300,0.24,0.14))))-Stammdaten!$B$7)/Stammdaten!$C$7))</f>
        <v>0</v>
      </c>
      <c r="J29" s="1"/>
      <c r="K29" s="14">
        <f>IF(J29="",0,(($J$8/(J29+(IF($J$8&gt;400,0,IF($J$8&lt;=300,0.24,0.14))))-Stammdaten!$B$10)/Stammdaten!$C$10))</f>
        <v>0</v>
      </c>
      <c r="L29" s="1"/>
      <c r="M29" s="14">
        <f>IF(L29="",0,(($L$8/(L29+(IF($L$8&gt;400,0,IF($L$8&lt;=300,0.24,0.14))))-Stammdaten!B31)/Stammdaten!C31))</f>
        <v>0</v>
      </c>
      <c r="N29" s="1"/>
      <c r="O29" s="14">
        <f>IF(N29="",0,((200/N29)-Stammdaten!$B$21)/Stammdaten!$C$21)</f>
        <v>0</v>
      </c>
      <c r="P29" s="1"/>
      <c r="Q29" s="14">
        <f>IF(P29="",0,((300/P29)-Stammdaten!$B$22)/Stammdaten!$C$22)</f>
        <v>0</v>
      </c>
      <c r="R29" s="1"/>
      <c r="S29" s="14">
        <f>IF(R29="",0,((400/R29)-Stammdaten!$B$23)/Stammdaten!$C$23)</f>
        <v>0</v>
      </c>
      <c r="T29" s="1"/>
      <c r="U29" s="14">
        <f>IF(T29="",0,(SQRT(T29)-Stammdaten!$B$25)/Stammdaten!$C$25)</f>
        <v>0</v>
      </c>
      <c r="V29" s="1"/>
      <c r="W29" s="14">
        <f>IF(V29="",0,(SQRT(V29)-Stammdaten!$B$27)/Stammdaten!$C$27)</f>
        <v>0</v>
      </c>
      <c r="X29" s="1"/>
      <c r="Y29" s="14">
        <f>IF(X29="",0,(SQRT(X29)-Stammdaten!$B$29)/Stammdaten!$C$29)</f>
        <v>0</v>
      </c>
      <c r="Z29" s="1"/>
      <c r="AA29" s="14">
        <f>IF(Z29="",0,(SQRT(Z29)-Stammdaten!$B$32)/Stammdaten!$C$32)</f>
        <v>0</v>
      </c>
      <c r="AB29" s="1"/>
      <c r="AC29" s="14">
        <f>IF(AB29="",0,(SQRT(AB29)-Stammdaten!$B$33)/Stammdaten!$C$33)</f>
        <v>0</v>
      </c>
      <c r="AD29" s="1"/>
      <c r="AE29" s="14">
        <f>IF(AD29="",0,(SQRT(AD29)-Stammdaten!$B$34)/Stammdaten!$C$34)</f>
        <v>0</v>
      </c>
      <c r="AF29" s="133" t="s">
        <v>330</v>
      </c>
      <c r="AG29" s="67" t="s">
        <v>62</v>
      </c>
      <c r="AH29" s="59">
        <f>SUM(AH21:AH27)</f>
        <v>5795.6584674252945</v>
      </c>
      <c r="AI29" s="111" t="s">
        <v>128</v>
      </c>
    </row>
    <row r="30" spans="1:35" ht="18">
      <c r="A30" s="110"/>
      <c r="B30" s="110"/>
      <c r="C30" s="106"/>
      <c r="D30" s="1"/>
      <c r="E30" s="14">
        <f>IF(D30="",0,(($D$8/(D30+(IF($D$8&gt;400,0,IF($D$8&lt;=300,0.24,0.14))))-Stammdaten!$B$4)/Stammdaten!$C$4))</f>
        <v>0</v>
      </c>
      <c r="F30" s="1"/>
      <c r="G30" s="14">
        <f>IF(F30="",0,(($F$8/(F30+(IF($F$8&gt;400,0,IF($F$8&lt;=300,0.24,0.14))))-Stammdaten!$B$6)/Stammdaten!$C$6))</f>
        <v>0</v>
      </c>
      <c r="H30" s="1"/>
      <c r="I30" s="14">
        <f>IF(H30="",0,(($H$8/(H30+(IF($H$8&gt;400,0,IF($H$8&lt;=300,0.24,0.14))))-Stammdaten!$B$7)/Stammdaten!$C$7))</f>
        <v>0</v>
      </c>
      <c r="J30" s="1"/>
      <c r="K30" s="14">
        <f>IF(J30="",0,(($J$8/(J30+(IF($J$8&gt;400,0,IF($J$8&lt;=300,0.24,0.14))))-Stammdaten!$B$10)/Stammdaten!$C$10))</f>
        <v>0</v>
      </c>
      <c r="L30" s="1"/>
      <c r="M30" s="14">
        <f>IF(L30="",0,(($L$8/(L30+(IF($L$8&gt;400,0,IF($L$8&lt;=300,0.24,0.14))))-Stammdaten!B32)/Stammdaten!C32))</f>
        <v>0</v>
      </c>
      <c r="N30" s="1"/>
      <c r="O30" s="14">
        <f>IF(N30="",0,((200/N30)-Stammdaten!$B$21)/Stammdaten!$C$21)</f>
        <v>0</v>
      </c>
      <c r="P30" s="1"/>
      <c r="Q30" s="14">
        <f>IF(P30="",0,((300/P30)-Stammdaten!$B$22)/Stammdaten!$C$22)</f>
        <v>0</v>
      </c>
      <c r="R30" s="1"/>
      <c r="S30" s="14">
        <f>IF(R30="",0,((400/R30)-Stammdaten!$B$23)/Stammdaten!$C$23)</f>
        <v>0</v>
      </c>
      <c r="T30" s="1"/>
      <c r="U30" s="14">
        <f>IF(T30="",0,(SQRT(T30)-Stammdaten!$B$25)/Stammdaten!$C$25)</f>
        <v>0</v>
      </c>
      <c r="V30" s="1"/>
      <c r="W30" s="14">
        <f>IF(V30="",0,(SQRT(V30)-Stammdaten!$B$27)/Stammdaten!$C$27)</f>
        <v>0</v>
      </c>
      <c r="X30" s="1"/>
      <c r="Y30" s="14">
        <f>IF(X30="",0,(SQRT(X30)-Stammdaten!$B$29)/Stammdaten!$C$29)</f>
        <v>0</v>
      </c>
      <c r="Z30" s="1"/>
      <c r="AA30" s="14">
        <f>IF(Z30="",0,(SQRT(Z30)-Stammdaten!$B$32)/Stammdaten!$C$32)</f>
        <v>0</v>
      </c>
      <c r="AB30" s="1"/>
      <c r="AC30" s="14">
        <f>IF(AB30="",0,(SQRT(AB30)-Stammdaten!$B$33)/Stammdaten!$C$33)</f>
        <v>0</v>
      </c>
      <c r="AD30" s="1"/>
      <c r="AE30" s="14">
        <f>IF(AD30="",0,(SQRT(AD30)-Stammdaten!$B$34)/Stammdaten!$C$34)</f>
        <v>0</v>
      </c>
      <c r="AF30" s="133"/>
    </row>
    <row r="31" spans="1:35" ht="18">
      <c r="A31" s="110"/>
      <c r="B31" s="110"/>
      <c r="C31" s="106"/>
      <c r="D31" s="1"/>
      <c r="E31" s="14">
        <f>IF(D31="",0,(($D$8/(D31+(IF($D$8&gt;400,0,IF($D$8&lt;=300,0.24,0.14))))-Stammdaten!$B$4)/Stammdaten!$C$4))</f>
        <v>0</v>
      </c>
      <c r="F31" s="1"/>
      <c r="G31" s="14">
        <f>IF(F31="",0,(($F$8/(F31+(IF($F$8&gt;400,0,IF($F$8&lt;=300,0.24,0.14))))-Stammdaten!$B$6)/Stammdaten!$C$6))</f>
        <v>0</v>
      </c>
      <c r="H31" s="1"/>
      <c r="I31" s="14">
        <f>IF(H31="",0,(($H$8/(H31+(IF($H$8&gt;400,0,IF($H$8&lt;=300,0.24,0.14))))-Stammdaten!$B$7)/Stammdaten!$C$7))</f>
        <v>0</v>
      </c>
      <c r="J31" s="1"/>
      <c r="K31" s="14">
        <f>IF(J31="",0,(($J$8/(J31+(IF($J$8&gt;400,0,IF($J$8&lt;=300,0.24,0.14))))-Stammdaten!$B$10)/Stammdaten!$C$10))</f>
        <v>0</v>
      </c>
      <c r="L31" s="1"/>
      <c r="M31" s="14">
        <f>IF(L31="",0,(($L$8/(L31+(IF($L$8&gt;400,0,IF($L$8&lt;=300,0.24,0.14))))-Stammdaten!B33)/Stammdaten!C33))</f>
        <v>0</v>
      </c>
      <c r="N31" s="1"/>
      <c r="O31" s="14">
        <f>IF(N31="",0,((200/N31)-Stammdaten!$B$21)/Stammdaten!$C$21)</f>
        <v>0</v>
      </c>
      <c r="P31" s="1"/>
      <c r="Q31" s="14">
        <f>IF(P31="",0,((300/P31)-Stammdaten!$B$22)/Stammdaten!$C$22)</f>
        <v>0</v>
      </c>
      <c r="R31" s="1"/>
      <c r="S31" s="14">
        <f>IF(R31="",0,((400/R31)-Stammdaten!$B$23)/Stammdaten!$C$23)</f>
        <v>0</v>
      </c>
      <c r="T31" s="1"/>
      <c r="U31" s="14">
        <f>IF(T31="",0,(SQRT(T31)-Stammdaten!$B$25)/Stammdaten!$C$25)</f>
        <v>0</v>
      </c>
      <c r="V31" s="1"/>
      <c r="W31" s="14">
        <f>IF(V31="",0,(SQRT(V31)-Stammdaten!$B$27)/Stammdaten!$C$27)</f>
        <v>0</v>
      </c>
      <c r="X31" s="1"/>
      <c r="Y31" s="14">
        <f>IF(X31="",0,(SQRT(X31)-Stammdaten!$B$29)/Stammdaten!$C$29)</f>
        <v>0</v>
      </c>
      <c r="Z31" s="1"/>
      <c r="AA31" s="14">
        <f>IF(Z31="",0,(SQRT(Z31)-Stammdaten!$B$32)/Stammdaten!$C$32)</f>
        <v>0</v>
      </c>
      <c r="AB31" s="1"/>
      <c r="AC31" s="14">
        <f>IF(AB31="",0,(SQRT(AB31)-Stammdaten!$B$33)/Stammdaten!$C$33)</f>
        <v>0</v>
      </c>
      <c r="AD31" s="1"/>
      <c r="AE31" s="14">
        <f>IF(AD31="",0,(SQRT(AD31)-Stammdaten!$B$34)/Stammdaten!$C$34)</f>
        <v>0</v>
      </c>
      <c r="AF31" s="133"/>
    </row>
    <row r="32" spans="1:35" ht="18.75" thickBot="1">
      <c r="A32" s="62"/>
      <c r="B32" s="63"/>
      <c r="C32" s="66"/>
      <c r="D32" s="64"/>
      <c r="E32" s="76">
        <f>IF(D32="",0,(($D$8/(D32+(IF($D$8&gt;400,0,IF($D$8&lt;=300,0.24,0.14))))-Stammdaten!$B$4)/Stammdaten!$C$4))</f>
        <v>0</v>
      </c>
      <c r="F32" s="64"/>
      <c r="G32" s="76">
        <f>IF(F32="",0,(($F$8/(F32+(IF($F$8&gt;400,0,IF($F$8&lt;=300,0.24,0.14))))-Stammdaten!$B$6)/Stammdaten!$C$6))</f>
        <v>0</v>
      </c>
      <c r="H32" s="64"/>
      <c r="I32" s="76">
        <f>IF(H32="",0,(($H$8/(H32+(IF($H$8&gt;400,0,IF($H$8&lt;=300,0.24,0.14))))-Stammdaten!$B$7)/Stammdaten!$C$7))</f>
        <v>0</v>
      </c>
      <c r="J32" s="64"/>
      <c r="K32" s="76">
        <f>IF(J32="",0,(($J$8/(J32+(IF($J$8&gt;400,0,IF($J$8&lt;=300,0.24,0.14))))-Stammdaten!$B$10)/Stammdaten!$C$10))</f>
        <v>0</v>
      </c>
      <c r="L32" s="64"/>
      <c r="M32" s="76">
        <f>IF(L32="",0,(($L$8/(L32+(IF($L$8&gt;400,0,IF($L$8&lt;=300,0.24,0.14))))-Stammdaten!B34)/Stammdaten!C34))</f>
        <v>0</v>
      </c>
      <c r="N32" s="64"/>
      <c r="O32" s="76">
        <f>IF(N32="",0,((200/N32)-Stammdaten!$B$21)/Stammdaten!$C$21)</f>
        <v>0</v>
      </c>
      <c r="P32" s="64"/>
      <c r="Q32" s="76">
        <f>IF(P32="",0,((300/P32)-Stammdaten!$B$22)/Stammdaten!$C$22)</f>
        <v>0</v>
      </c>
      <c r="R32" s="64"/>
      <c r="S32" s="76">
        <f>IF(R32="",0,((400/R32)-Stammdaten!$B$23)/Stammdaten!$C$23)</f>
        <v>0</v>
      </c>
      <c r="T32" s="64"/>
      <c r="U32" s="76">
        <f>IF(T32="",0,(SQRT(T32)-Stammdaten!$B$25)/Stammdaten!$C$25)</f>
        <v>0</v>
      </c>
      <c r="V32" s="64"/>
      <c r="W32" s="76">
        <f>IF(V32="",0,(SQRT(V32)-Stammdaten!$B$27)/Stammdaten!$C$27)</f>
        <v>0</v>
      </c>
      <c r="X32" s="64"/>
      <c r="Y32" s="76">
        <f>IF(X32="",0,(SQRT(X32)-Stammdaten!$B$29)/Stammdaten!$C$29)</f>
        <v>0</v>
      </c>
      <c r="Z32" s="64"/>
      <c r="AA32" s="76">
        <f>IF(Z32="",0,(SQRT(Z32)-Stammdaten!$B$32)/Stammdaten!$C$32)</f>
        <v>0</v>
      </c>
      <c r="AB32" s="64"/>
      <c r="AC32" s="76">
        <f>IF(AB32="",0,(SQRT(AB32)-Stammdaten!$B$33)/Stammdaten!$C$33)</f>
        <v>0</v>
      </c>
      <c r="AD32" s="1"/>
      <c r="AE32" s="14">
        <f>IF(AD32="",0,(SQRT(AD32)-Stammdaten!$B$34)/Stammdaten!$C$34)</f>
        <v>0</v>
      </c>
      <c r="AF32" s="133"/>
    </row>
    <row r="33" spans="1:35" ht="18">
      <c r="A33" s="112" t="s">
        <v>123</v>
      </c>
      <c r="B33" s="112" t="s">
        <v>124</v>
      </c>
      <c r="C33" s="112" t="s">
        <v>125</v>
      </c>
      <c r="D33" s="65"/>
      <c r="E33" s="14">
        <f>IF(D33="",0,(($D$8/(D33+(IF($D$8&gt;400,0,IF($D$8&lt;=300,0.24,0.14))))-Stammdaten!$B$4)/Stammdaten!$C$4))</f>
        <v>0</v>
      </c>
      <c r="F33" s="65"/>
      <c r="G33" s="14">
        <f>IF(F33="",0,(($F$8/(F33+(IF($F$8&gt;400,0,IF($F$8&lt;=300,0.24,0.14))))-Stammdaten!$B$6)/Stammdaten!$C$6))</f>
        <v>0</v>
      </c>
      <c r="H33" s="65"/>
      <c r="I33" s="14">
        <f>IF(H33="",0,(($H$8/(H33+(IF($H$8&gt;400,0,IF($H$8&lt;=300,0.24,0.14))))-Stammdaten!$B$7)/Stammdaten!$C$7))</f>
        <v>0</v>
      </c>
      <c r="J33" s="65"/>
      <c r="K33" s="14">
        <f>IF(J33="",0,(($J$8/(J33+(IF($J$8&gt;400,0,IF($J$8&lt;=300,0.24,0.14))))-Stammdaten!$B$10)/Stammdaten!$C$10))</f>
        <v>0</v>
      </c>
      <c r="L33" s="65"/>
      <c r="M33" s="14">
        <f>IF(L33="",0,(($L$8/(L33+(IF($L$8&gt;400,0,IF($L$8&lt;=300,0.24,0.14))))-Stammdaten!B35)/Stammdaten!C35))</f>
        <v>0</v>
      </c>
      <c r="N33" s="65"/>
      <c r="O33" s="14">
        <f>IF(N33="",0,((200/N33)-Stammdaten!$B$21)/Stammdaten!$C$21)</f>
        <v>0</v>
      </c>
      <c r="P33" s="91">
        <v>44.35</v>
      </c>
      <c r="Q33" s="14">
        <f>IF(P33="",0,((300/P33)-Stammdaten!$B$22)/Stammdaten!$C$22)</f>
        <v>802.52237812580643</v>
      </c>
      <c r="R33" s="65"/>
      <c r="S33" s="14">
        <f>IF(R33="",0,((400/R33)-Stammdaten!$B$23)/Stammdaten!$C$23)</f>
        <v>0</v>
      </c>
      <c r="T33" s="65"/>
      <c r="U33" s="14">
        <f>IF(T33="",0,(SQRT(T33)-Stammdaten!$B$25)/Stammdaten!$C$25)</f>
        <v>0</v>
      </c>
      <c r="V33" s="65">
        <v>5.16</v>
      </c>
      <c r="W33" s="14">
        <f>IF(V33="",0,(SQRT(V33)-Stammdaten!$B$27)/Stammdaten!$C$27)</f>
        <v>512.00152434708184</v>
      </c>
      <c r="X33" s="65">
        <v>9</v>
      </c>
      <c r="Y33" s="14">
        <f>IF(X33="",0,(SQRT(X33)-Stammdaten!$B$29)/Stammdaten!$C$29)</f>
        <v>425.67567567567562</v>
      </c>
      <c r="Z33" s="65"/>
      <c r="AA33" s="14">
        <f>IF(Z33="",0,(SQRT(Z33)-Stammdaten!$B$32)/Stammdaten!$C$32)</f>
        <v>0</v>
      </c>
      <c r="AB33" s="65">
        <v>47</v>
      </c>
      <c r="AC33" s="14">
        <f>IF(AB33="",0,(SQRT(AB33)-Stammdaten!$B$33)/Stammdaten!$C$33)</f>
        <v>396.7463387420197</v>
      </c>
      <c r="AD33" s="1"/>
      <c r="AE33" s="14">
        <f>IF(AD33="",0,(SQRT(AD33)-Stammdaten!$B$34)/Stammdaten!$C$34)</f>
        <v>0</v>
      </c>
      <c r="AF33" s="133"/>
      <c r="AG33" s="55" t="s">
        <v>56</v>
      </c>
      <c r="AH33" s="57">
        <f>SUM(G33:G44)</f>
        <v>757.15715567067434</v>
      </c>
    </row>
    <row r="34" spans="1:35" ht="18">
      <c r="A34" s="113" t="s">
        <v>126</v>
      </c>
      <c r="B34" s="113" t="s">
        <v>127</v>
      </c>
      <c r="C34" s="113" t="s">
        <v>125</v>
      </c>
      <c r="D34" s="1"/>
      <c r="E34" s="14">
        <f>IF(D34="",0,(($D$8/(D34+(IF($D$8&gt;400,0,IF($D$8&lt;=300,0.24,0.14))))-Stammdaten!$B$4)/Stammdaten!$C$4))</f>
        <v>0</v>
      </c>
      <c r="F34" s="1"/>
      <c r="G34" s="14">
        <f>IF(F34="",0,(($F$8/(F34+(IF($F$8&gt;400,0,IF($F$8&lt;=300,0.24,0.14))))-Stammdaten!$B$6)/Stammdaten!$C$6))</f>
        <v>0</v>
      </c>
      <c r="H34" s="1"/>
      <c r="I34" s="14">
        <f>IF(H34="",0,(($H$8/(H34+(IF($H$8&gt;400,0,IF($H$8&lt;=300,0.24,0.14))))-Stammdaten!$B$7)/Stammdaten!$C$7))</f>
        <v>0</v>
      </c>
      <c r="J34" s="1"/>
      <c r="K34" s="14">
        <f>IF(J34="",0,(($J$8/(J34+(IF($J$8&gt;400,0,IF($J$8&lt;=300,0.24,0.14))))-Stammdaten!$B$10)/Stammdaten!$C$10))</f>
        <v>0</v>
      </c>
      <c r="L34" s="1"/>
      <c r="M34" s="14">
        <f>IF(L34="",0,(($L$8/(L34+(IF($L$8&gt;400,0,IF($L$8&lt;=300,0.24,0.14))))-Stammdaten!B36)/Stammdaten!C36))</f>
        <v>0</v>
      </c>
      <c r="N34" s="1"/>
      <c r="O34" s="14">
        <f>IF(N34="",0,((200/N34)-Stammdaten!$B$21)/Stammdaten!$C$21)</f>
        <v>0</v>
      </c>
      <c r="P34" s="1"/>
      <c r="Q34" s="14">
        <f>IF(P34="",0,((300/P34)-Stammdaten!$B$22)/Stammdaten!$C$22)</f>
        <v>0</v>
      </c>
      <c r="R34" s="1"/>
      <c r="S34" s="14">
        <f>IF(R34="",0,((400/R34)-Stammdaten!$B$23)/Stammdaten!$C$23)</f>
        <v>0</v>
      </c>
      <c r="T34" s="1"/>
      <c r="U34" s="14">
        <f>IF(T34="",0,(SQRT(T34)-Stammdaten!$B$25)/Stammdaten!$C$25)</f>
        <v>0</v>
      </c>
      <c r="V34" s="1"/>
      <c r="W34" s="14">
        <f>IF(V34="",0,(SQRT(V34)-Stammdaten!$B$27)/Stammdaten!$C$27)</f>
        <v>0</v>
      </c>
      <c r="X34" s="1"/>
      <c r="Y34" s="14">
        <f>IF(X34="",0,(SQRT(X34)-Stammdaten!$B$29)/Stammdaten!$C$29)</f>
        <v>0</v>
      </c>
      <c r="Z34" s="1"/>
      <c r="AA34" s="14">
        <f>IF(Z34="",0,(SQRT(Z34)-Stammdaten!$B$32)/Stammdaten!$C$32)</f>
        <v>0</v>
      </c>
      <c r="AB34" s="1"/>
      <c r="AC34" s="14">
        <f>IF(AB34="",0,(SQRT(AB34)-Stammdaten!$B$33)/Stammdaten!$C$33)</f>
        <v>0</v>
      </c>
      <c r="AD34" s="1"/>
      <c r="AE34" s="14">
        <f>IF(AD34="",0,(SQRT(AD34)-Stammdaten!$B$34)/Stammdaten!$C$34)</f>
        <v>0</v>
      </c>
      <c r="AF34" s="133"/>
      <c r="AG34" s="55" t="s">
        <v>30</v>
      </c>
      <c r="AH34" s="57">
        <f>SUM(K33:K44)</f>
        <v>1079.5183954200693</v>
      </c>
    </row>
    <row r="35" spans="1:35" ht="18">
      <c r="A35" s="113" t="s">
        <v>129</v>
      </c>
      <c r="B35" s="113" t="s">
        <v>130</v>
      </c>
      <c r="C35" s="113" t="s">
        <v>125</v>
      </c>
      <c r="D35" s="1"/>
      <c r="E35" s="14">
        <f>IF(D35="",0,(($D$8/(D35+(IF($D$8&gt;400,0,IF($D$8&lt;=300,0.24,0.14))))-Stammdaten!$B$4)/Stammdaten!$C$4))</f>
        <v>0</v>
      </c>
      <c r="F35" s="1">
        <v>11.09</v>
      </c>
      <c r="G35" s="14">
        <f>IF(F35="",0,(($F$8/(F35+(IF($F$8&gt;400,0,IF($F$8&lt;=300,0.24,0.14))))-Stammdaten!$B$6)/Stammdaten!$C$6))</f>
        <v>379.45692744499627</v>
      </c>
      <c r="H35" s="1"/>
      <c r="I35" s="14">
        <f>IF(H35="",0,(($H$8/(H35+(IF($H$8&gt;400,0,IF($H$8&lt;=300,0.24,0.14))))-Stammdaten!$B$7)/Stammdaten!$C$7))</f>
        <v>0</v>
      </c>
      <c r="J35" s="1">
        <v>134.4</v>
      </c>
      <c r="K35" s="14">
        <f>IF(J35="",0,(($J$8/(J35+(IF($J$8&gt;400,0,IF($J$8&lt;=300,0.24,0.14))))-Stammdaten!$B$10)/Stammdaten!$C$10))</f>
        <v>563.25791186039635</v>
      </c>
      <c r="L35" s="1"/>
      <c r="M35" s="14">
        <f>IF(L35="",0,(($L$8/(L35+(IF($L$8&gt;400,0,IF($L$8&lt;=300,0.24,0.14))))-Stammdaten!B37)/Stammdaten!C37))</f>
        <v>0</v>
      </c>
      <c r="N35" s="1"/>
      <c r="O35" s="14">
        <f>IF(N35="",0,((200/N35)-Stammdaten!$B$21)/Stammdaten!$C$21)</f>
        <v>0</v>
      </c>
      <c r="P35" s="1"/>
      <c r="Q35" s="14">
        <f>IF(P35="",0,((300/P35)-Stammdaten!$B$22)/Stammdaten!$C$22)</f>
        <v>0</v>
      </c>
      <c r="R35" s="1"/>
      <c r="S35" s="14">
        <f>IF(R35="",0,((400/R35)-Stammdaten!$B$23)/Stammdaten!$C$23)</f>
        <v>0</v>
      </c>
      <c r="T35" s="1"/>
      <c r="U35" s="14">
        <f>IF(T35="",0,(SQRT(T35)-Stammdaten!$B$25)/Stammdaten!$C$25)</f>
        <v>0</v>
      </c>
      <c r="V35" s="1"/>
      <c r="W35" s="14">
        <f>IF(V35="",0,(SQRT(V35)-Stammdaten!$B$27)/Stammdaten!$C$27)</f>
        <v>0</v>
      </c>
      <c r="X35" s="1"/>
      <c r="Y35" s="14">
        <f>IF(X35="",0,(SQRT(X35)-Stammdaten!$B$29)/Stammdaten!$C$29)</f>
        <v>0</v>
      </c>
      <c r="Z35" s="1"/>
      <c r="AA35" s="14">
        <f>IF(Z35="",0,(SQRT(Z35)-Stammdaten!$B$32)/Stammdaten!$C$32)</f>
        <v>0</v>
      </c>
      <c r="AB35" s="1"/>
      <c r="AC35" s="14">
        <f>IF(AB35="",0,(SQRT(AB35)-Stammdaten!$B$33)/Stammdaten!$C$33)</f>
        <v>0</v>
      </c>
      <c r="AD35" s="1"/>
      <c r="AE35" s="14">
        <f>IF(AD35="",0,(SQRT(AD35)-Stammdaten!$B$34)/Stammdaten!$C$34)</f>
        <v>0</v>
      </c>
      <c r="AF35" s="133"/>
      <c r="AG35" s="55" t="s">
        <v>57</v>
      </c>
      <c r="AH35" s="57">
        <f>SUM(Q33:Q44)</f>
        <v>802.52237812580643</v>
      </c>
    </row>
    <row r="36" spans="1:35" ht="18">
      <c r="A36" s="113" t="s">
        <v>131</v>
      </c>
      <c r="B36" s="113" t="s">
        <v>132</v>
      </c>
      <c r="C36" s="113" t="s">
        <v>125</v>
      </c>
      <c r="D36" s="1"/>
      <c r="E36" s="14">
        <f>IF(D36="",0,(($D$8/(D36+(IF($D$8&gt;400,0,IF($D$8&lt;=300,0.24,0.14))))-Stammdaten!$B$4)/Stammdaten!$C$4))</f>
        <v>0</v>
      </c>
      <c r="F36" s="1"/>
      <c r="G36" s="14">
        <f>IF(F36="",0,(($F$8/(F36+(IF($F$8&gt;400,0,IF($F$8&lt;=300,0.24,0.14))))-Stammdaten!$B$6)/Stammdaten!$C$6))</f>
        <v>0</v>
      </c>
      <c r="H36" s="1"/>
      <c r="I36" s="14">
        <f>IF(H36="",0,(($H$8/(H36+(IF($H$8&gt;400,0,IF($H$8&lt;=300,0.24,0.14))))-Stammdaten!$B$7)/Stammdaten!$C$7))</f>
        <v>0</v>
      </c>
      <c r="J36" s="1"/>
      <c r="K36" s="14">
        <f>IF(J36="",0,(($J$8/(J36+(IF($J$8&gt;400,0,IF($J$8&lt;=300,0.24,0.14))))-Stammdaten!$B$10)/Stammdaten!$C$10))</f>
        <v>0</v>
      </c>
      <c r="L36" s="1"/>
      <c r="M36" s="14">
        <f>IF(L36="",0,(($L$8/(L36+(IF($L$8&gt;400,0,IF($L$8&lt;=300,0.24,0.14))))-Stammdaten!B38)/Stammdaten!C38))</f>
        <v>0</v>
      </c>
      <c r="N36" s="1"/>
      <c r="O36" s="14">
        <f>IF(N36="",0,((200/N36)-Stammdaten!$B$21)/Stammdaten!$C$21)</f>
        <v>0</v>
      </c>
      <c r="P36" s="1"/>
      <c r="Q36" s="14">
        <f>IF(P36="",0,((300/P36)-Stammdaten!$B$22)/Stammdaten!$C$22)</f>
        <v>0</v>
      </c>
      <c r="R36" s="1"/>
      <c r="S36" s="14">
        <f>IF(R36="",0,((400/R36)-Stammdaten!$B$23)/Stammdaten!$C$23)</f>
        <v>0</v>
      </c>
      <c r="T36" s="1"/>
      <c r="U36" s="14">
        <f>IF(T36="",0,(SQRT(T36)-Stammdaten!$B$25)/Stammdaten!$C$25)</f>
        <v>0</v>
      </c>
      <c r="V36" s="1"/>
      <c r="W36" s="14">
        <f>IF(V36="",0,(SQRT(V36)-Stammdaten!$B$27)/Stammdaten!$C$27)</f>
        <v>0</v>
      </c>
      <c r="X36" s="1"/>
      <c r="Y36" s="14">
        <f>IF(X36="",0,(SQRT(X36)-Stammdaten!$B$29)/Stammdaten!$C$29)</f>
        <v>0</v>
      </c>
      <c r="Z36" s="1"/>
      <c r="AA36" s="14">
        <f>IF(Z36="",0,(SQRT(Z36)-Stammdaten!$B$32)/Stammdaten!$C$32)</f>
        <v>0</v>
      </c>
      <c r="AB36" s="1"/>
      <c r="AC36" s="14">
        <f>IF(AB36="",0,(SQRT(AB36)-Stammdaten!$B$33)/Stammdaten!$C$33)</f>
        <v>0</v>
      </c>
      <c r="AD36" s="1"/>
      <c r="AE36" s="14">
        <f>IF(AD36="",0,(SQRT(AD36)-Stammdaten!$B$34)/Stammdaten!$C$34)</f>
        <v>0</v>
      </c>
      <c r="AF36" s="133"/>
      <c r="AG36" s="55" t="s">
        <v>58</v>
      </c>
      <c r="AH36" s="57">
        <f>SUM(U33:U44)</f>
        <v>780.55914761023109</v>
      </c>
    </row>
    <row r="37" spans="1:35" ht="18">
      <c r="A37" s="113" t="s">
        <v>133</v>
      </c>
      <c r="B37" s="113" t="s">
        <v>134</v>
      </c>
      <c r="C37" s="113" t="s">
        <v>125</v>
      </c>
      <c r="D37" s="1"/>
      <c r="E37" s="14">
        <f>IF(D37="",0,(($D$8/(D37+(IF($D$8&gt;400,0,IF($D$8&lt;=300,0.24,0.14))))-Stammdaten!$B$4)/Stammdaten!$C$4))</f>
        <v>0</v>
      </c>
      <c r="F37" s="1"/>
      <c r="G37" s="14">
        <f>IF(F37="",0,(($F$8/(F37+(IF($F$8&gt;400,0,IF($F$8&lt;=300,0.24,0.14))))-Stammdaten!$B$6)/Stammdaten!$C$6))</f>
        <v>0</v>
      </c>
      <c r="H37" s="1"/>
      <c r="I37" s="14">
        <f>IF(H37="",0,(($H$8/(H37+(IF($H$8&gt;400,0,IF($H$8&lt;=300,0.24,0.14))))-Stammdaten!$B$7)/Stammdaten!$C$7))</f>
        <v>0</v>
      </c>
      <c r="J37" s="1">
        <v>141.6</v>
      </c>
      <c r="K37" s="14">
        <f>IF(J37="",0,(($J$8/(J37+(IF($J$8&gt;400,0,IF($J$8&lt;=300,0.24,0.14))))-Stammdaten!$B$10)/Stammdaten!$C$10))</f>
        <v>516.26048355967293</v>
      </c>
      <c r="L37" s="1"/>
      <c r="M37" s="14">
        <f>IF(L37="",0,(($L$8/(L37+(IF($L$8&gt;400,0,IF($L$8&lt;=300,0.24,0.14))))-Stammdaten!B39)/Stammdaten!C39))</f>
        <v>0</v>
      </c>
      <c r="N37" s="1"/>
      <c r="O37" s="14">
        <f>IF(N37="",0,((200/N37)-Stammdaten!$B$21)/Stammdaten!$C$21)</f>
        <v>0</v>
      </c>
      <c r="P37" s="1"/>
      <c r="Q37" s="14">
        <f>IF(P37="",0,((300/P37)-Stammdaten!$B$22)/Stammdaten!$C$22)</f>
        <v>0</v>
      </c>
      <c r="R37" s="1"/>
      <c r="S37" s="14">
        <f>IF(R37="",0,((400/R37)-Stammdaten!$B$23)/Stammdaten!$C$23)</f>
        <v>0</v>
      </c>
      <c r="T37" s="1">
        <v>1.31</v>
      </c>
      <c r="U37" s="14">
        <f>IF(T37="",0,(SQRT(T37)-Stammdaten!$B$25)/Stammdaten!$C$25)</f>
        <v>379.44039278244963</v>
      </c>
      <c r="V37" s="1">
        <v>4.6500000000000004</v>
      </c>
      <c r="W37" s="14">
        <f>IF(V37="",0,(SQRT(V37)-Stammdaten!$B$27)/Stammdaten!$C$27)</f>
        <v>459.40907090629349</v>
      </c>
      <c r="X37" s="1"/>
      <c r="Y37" s="14">
        <f>IF(X37="",0,(SQRT(X37)-Stammdaten!$B$29)/Stammdaten!$C$29)</f>
        <v>0</v>
      </c>
      <c r="Z37" s="1"/>
      <c r="AA37" s="14">
        <f>IF(Z37="",0,(SQRT(Z37)-Stammdaten!$B$32)/Stammdaten!$C$32)</f>
        <v>0</v>
      </c>
      <c r="AB37" s="1"/>
      <c r="AC37" s="14">
        <f>IF(AB37="",0,(SQRT(AB37)-Stammdaten!$B$33)/Stammdaten!$C$33)</f>
        <v>0</v>
      </c>
      <c r="AD37" s="1"/>
      <c r="AE37" s="14">
        <f>IF(AD37="",0,(SQRT(AD37)-Stammdaten!$B$34)/Stammdaten!$C$34)</f>
        <v>0</v>
      </c>
      <c r="AF37" s="133"/>
      <c r="AG37" s="55" t="s">
        <v>59</v>
      </c>
      <c r="AH37" s="57">
        <f>SUM(W33:W44)</f>
        <v>971.41059525337528</v>
      </c>
    </row>
    <row r="38" spans="1:35" ht="18">
      <c r="A38" s="113" t="s">
        <v>135</v>
      </c>
      <c r="B38" s="113" t="s">
        <v>118</v>
      </c>
      <c r="C38" s="113" t="s">
        <v>125</v>
      </c>
      <c r="D38" s="1"/>
      <c r="E38" s="14">
        <f>IF(D38="",0,(($D$8/(D38+(IF($D$8&gt;400,0,IF($D$8&lt;=300,0.24,0.14))))-Stammdaten!$B$4)/Stammdaten!$C$4))</f>
        <v>0</v>
      </c>
      <c r="F38" s="1"/>
      <c r="G38" s="14">
        <f>IF(F38="",0,(($F$8/(F38+(IF($F$8&gt;400,0,IF($F$8&lt;=300,0.24,0.14))))-Stammdaten!$B$6)/Stammdaten!$C$6))</f>
        <v>0</v>
      </c>
      <c r="H38" s="1"/>
      <c r="I38" s="14">
        <f>IF(H38="",0,(($H$8/(H38+(IF($H$8&gt;400,0,IF($H$8&lt;=300,0.24,0.14))))-Stammdaten!$B$7)/Stammdaten!$C$7))</f>
        <v>0</v>
      </c>
      <c r="J38" s="1"/>
      <c r="K38" s="14">
        <f>IF(J38="",0,(($J$8/(J38+(IF($J$8&gt;400,0,IF($J$8&lt;=300,0.24,0.14))))-Stammdaten!$B$10)/Stammdaten!$C$10))</f>
        <v>0</v>
      </c>
      <c r="L38" s="1"/>
      <c r="M38" s="14">
        <f>IF(L38="",0,(($L$8/(L38+(IF($L$8&gt;400,0,IF($L$8&lt;=300,0.24,0.14))))-Stammdaten!B40)/Stammdaten!C40))</f>
        <v>0</v>
      </c>
      <c r="N38" s="1"/>
      <c r="O38" s="14">
        <f>IF(N38="",0,((200/N38)-Stammdaten!$B$21)/Stammdaten!$C$21)</f>
        <v>0</v>
      </c>
      <c r="P38" s="1"/>
      <c r="Q38" s="14">
        <f>IF(P38="",0,((300/P38)-Stammdaten!$B$22)/Stammdaten!$C$22)</f>
        <v>0</v>
      </c>
      <c r="R38" s="1"/>
      <c r="S38" s="14">
        <f>IF(R38="",0,((400/R38)-Stammdaten!$B$23)/Stammdaten!$C$23)</f>
        <v>0</v>
      </c>
      <c r="T38" s="1"/>
      <c r="U38" s="14">
        <f>IF(T38="",0,(SQRT(T38)-Stammdaten!$B$25)/Stammdaten!$C$25)</f>
        <v>0</v>
      </c>
      <c r="V38" s="1"/>
      <c r="W38" s="14">
        <f>IF(V38="",0,(SQRT(V38)-Stammdaten!$B$27)/Stammdaten!$C$27)</f>
        <v>0</v>
      </c>
      <c r="X38" s="1"/>
      <c r="Y38" s="14">
        <f>IF(X38="",0,(SQRT(X38)-Stammdaten!$B$29)/Stammdaten!$C$29)</f>
        <v>0</v>
      </c>
      <c r="Z38" s="1"/>
      <c r="AA38" s="14">
        <f>IF(Z38="",0,(SQRT(Z38)-Stammdaten!$B$32)/Stammdaten!$C$32)</f>
        <v>0</v>
      </c>
      <c r="AB38" s="1"/>
      <c r="AC38" s="14">
        <f>IF(AB38="",0,(SQRT(AB38)-Stammdaten!$B$33)/Stammdaten!$C$33)</f>
        <v>0</v>
      </c>
      <c r="AD38" s="1"/>
      <c r="AE38" s="14">
        <f>IF(AD38="",0,(SQRT(AD38)-Stammdaten!$B$34)/Stammdaten!$C$34)</f>
        <v>0</v>
      </c>
      <c r="AF38" s="133"/>
      <c r="AG38" s="55" t="s">
        <v>60</v>
      </c>
      <c r="AH38" s="57">
        <f>SUM(Y33:Y44)</f>
        <v>894.35508102331426</v>
      </c>
    </row>
    <row r="39" spans="1:35" ht="18">
      <c r="A39" s="113" t="s">
        <v>136</v>
      </c>
      <c r="B39" s="113" t="s">
        <v>137</v>
      </c>
      <c r="C39" s="113" t="s">
        <v>125</v>
      </c>
      <c r="D39" s="1"/>
      <c r="E39" s="14">
        <f>IF(D39="",0,(($D$8/(D39+(IF($D$8&gt;400,0,IF($D$8&lt;=300,0.24,0.14))))-Stammdaten!$B$4)/Stammdaten!$C$4))</f>
        <v>0</v>
      </c>
      <c r="F39" s="1"/>
      <c r="G39" s="14">
        <f>IF(F39="",0,(($F$8/(F39+(IF($F$8&gt;400,0,IF($F$8&lt;=300,0.24,0.14))))-Stammdaten!$B$6)/Stammdaten!$C$6))</f>
        <v>0</v>
      </c>
      <c r="H39" s="1"/>
      <c r="I39" s="14">
        <f>IF(H39="",0,(($H$8/(H39+(IF($H$8&gt;400,0,IF($H$8&lt;=300,0.24,0.14))))-Stammdaten!$B$7)/Stammdaten!$C$7))</f>
        <v>0</v>
      </c>
      <c r="J39" s="1"/>
      <c r="K39" s="14">
        <f>IF(J39="",0,(($J$8/(J39+(IF($J$8&gt;400,0,IF($J$8&lt;=300,0.24,0.14))))-Stammdaten!$B$10)/Stammdaten!$C$10))</f>
        <v>0</v>
      </c>
      <c r="L39" s="1"/>
      <c r="M39" s="14">
        <f>IF(L39="",0,(($L$8/(L39+(IF($L$8&gt;400,0,IF($L$8&lt;=300,0.24,0.14))))-Stammdaten!B41)/Stammdaten!C41))</f>
        <v>0</v>
      </c>
      <c r="N39" s="1"/>
      <c r="O39" s="14">
        <f>IF(N39="",0,((200/N39)-Stammdaten!$B$21)/Stammdaten!$C$21)</f>
        <v>0</v>
      </c>
      <c r="P39" s="1"/>
      <c r="Q39" s="14">
        <f>IF(P39="",0,((300/P39)-Stammdaten!$B$22)/Stammdaten!$C$22)</f>
        <v>0</v>
      </c>
      <c r="R39" s="1"/>
      <c r="S39" s="14">
        <f>IF(R39="",0,((400/R39)-Stammdaten!$B$23)/Stammdaten!$C$23)</f>
        <v>0</v>
      </c>
      <c r="T39" s="1"/>
      <c r="U39" s="14">
        <f>IF(T39="",0,(SQRT(T39)-Stammdaten!$B$25)/Stammdaten!$C$25)</f>
        <v>0</v>
      </c>
      <c r="V39" s="1"/>
      <c r="W39" s="14">
        <f>IF(V39="",0,(SQRT(V39)-Stammdaten!$B$27)/Stammdaten!$C$27)</f>
        <v>0</v>
      </c>
      <c r="X39" s="1"/>
      <c r="Y39" s="14">
        <f>IF(X39="",0,(SQRT(X39)-Stammdaten!$B$29)/Stammdaten!$C$29)</f>
        <v>0</v>
      </c>
      <c r="Z39" s="1"/>
      <c r="AA39" s="14">
        <f>IF(Z39="",0,(SQRT(Z39)-Stammdaten!$B$32)/Stammdaten!$C$32)</f>
        <v>0</v>
      </c>
      <c r="AB39" s="1"/>
      <c r="AC39" s="14">
        <f>IF(AB39="",0,(SQRT(AB39)-Stammdaten!$B$33)/Stammdaten!$C$33)</f>
        <v>0</v>
      </c>
      <c r="AD39" s="1"/>
      <c r="AE39" s="14">
        <f>IF(AD39="",0,(SQRT(AD39)-Stammdaten!$B$34)/Stammdaten!$C$34)</f>
        <v>0</v>
      </c>
      <c r="AF39" s="133"/>
      <c r="AG39" s="56" t="s">
        <v>61</v>
      </c>
      <c r="AH39" s="58">
        <f>SUM(AC33:AC44)</f>
        <v>778.58763165033963</v>
      </c>
    </row>
    <row r="40" spans="1:35" ht="18">
      <c r="A40" s="113" t="s">
        <v>138</v>
      </c>
      <c r="B40" s="113" t="s">
        <v>139</v>
      </c>
      <c r="C40" s="113" t="s">
        <v>125</v>
      </c>
      <c r="D40" s="1"/>
      <c r="E40" s="14">
        <f>IF(D40="",0,(($D$8/(D40+(IF($D$8&gt;400,0,IF($D$8&lt;=300,0.24,0.14))))-Stammdaten!$B$4)/Stammdaten!$C$4))</f>
        <v>0</v>
      </c>
      <c r="F40" s="1"/>
      <c r="G40" s="14">
        <f>IF(F40="",0,(($F$8/(F40+(IF($F$8&gt;400,0,IF($F$8&lt;=300,0.24,0.14))))-Stammdaten!$B$6)/Stammdaten!$C$6))</f>
        <v>0</v>
      </c>
      <c r="H40" s="1"/>
      <c r="I40" s="14">
        <f>IF(H40="",0,(($H$8/(H40+(IF($H$8&gt;400,0,IF($H$8&lt;=300,0.24,0.14))))-Stammdaten!$B$7)/Stammdaten!$C$7))</f>
        <v>0</v>
      </c>
      <c r="J40" s="1"/>
      <c r="K40" s="14">
        <f>IF(J40="",0,(($J$8/(J40+(IF($J$8&gt;400,0,IF($J$8&lt;=300,0.24,0.14))))-Stammdaten!$B$10)/Stammdaten!$C$10))</f>
        <v>0</v>
      </c>
      <c r="L40" s="1"/>
      <c r="M40" s="14">
        <f>IF(L40="",0,(($L$8/(L40+(IF($L$8&gt;400,0,IF($L$8&lt;=300,0.24,0.14))))-Stammdaten!B42)/Stammdaten!C42))</f>
        <v>0</v>
      </c>
      <c r="N40" s="1"/>
      <c r="O40" s="14">
        <f>IF(N40="",0,((200/N40)-Stammdaten!$B$21)/Stammdaten!$C$21)</f>
        <v>0</v>
      </c>
      <c r="P40" s="1"/>
      <c r="Q40" s="14">
        <f>IF(P40="",0,((300/P40)-Stammdaten!$B$22)/Stammdaten!$C$22)</f>
        <v>0</v>
      </c>
      <c r="R40" s="1"/>
      <c r="S40" s="14">
        <f>IF(R40="",0,((400/R40)-Stammdaten!$B$23)/Stammdaten!$C$23)</f>
        <v>0</v>
      </c>
      <c r="T40" s="1"/>
      <c r="U40" s="14">
        <f>IF(T40="",0,(SQRT(T40)-Stammdaten!$B$25)/Stammdaten!$C$25)</f>
        <v>0</v>
      </c>
      <c r="V40" s="1"/>
      <c r="W40" s="14">
        <f>IF(V40="",0,(SQRT(V40)-Stammdaten!$B$27)/Stammdaten!$C$27)</f>
        <v>0</v>
      </c>
      <c r="X40" s="1"/>
      <c r="Y40" s="14">
        <f>IF(X40="",0,(SQRT(X40)-Stammdaten!$B$29)/Stammdaten!$C$29)</f>
        <v>0</v>
      </c>
      <c r="Z40" s="1"/>
      <c r="AA40" s="14">
        <f>IF(Z40="",0,(SQRT(Z40)-Stammdaten!$B$32)/Stammdaten!$C$32)</f>
        <v>0</v>
      </c>
      <c r="AB40" s="1"/>
      <c r="AC40" s="14">
        <f>IF(AB40="",0,(SQRT(AB40)-Stammdaten!$B$33)/Stammdaten!$C$33)</f>
        <v>0</v>
      </c>
      <c r="AD40" s="1"/>
      <c r="AE40" s="14">
        <f>IF(AD40="",0,(SQRT(AD40)-Stammdaten!$B$34)/Stammdaten!$C$34)</f>
        <v>0</v>
      </c>
      <c r="AF40" s="133"/>
    </row>
    <row r="41" spans="1:35" ht="18">
      <c r="A41" s="113" t="s">
        <v>140</v>
      </c>
      <c r="B41" s="113" t="s">
        <v>141</v>
      </c>
      <c r="C41" s="113" t="s">
        <v>125</v>
      </c>
      <c r="D41" s="1"/>
      <c r="E41" s="14">
        <f>IF(D41="",0,(($D$8/(D41+(IF($D$8&gt;400,0,IF($D$8&lt;=300,0.24,0.14))))-Stammdaten!$B$4)/Stammdaten!$C$4))</f>
        <v>0</v>
      </c>
      <c r="F41" s="1"/>
      <c r="G41" s="14">
        <f>IF(F41="",0,(($F$8/(F41+(IF($F$8&gt;400,0,IF($F$8&lt;=300,0.24,0.14))))-Stammdaten!$B$6)/Stammdaten!$C$6))</f>
        <v>0</v>
      </c>
      <c r="H41" s="1"/>
      <c r="I41" s="14">
        <f>IF(H41="",0,(($H$8/(H41+(IF($H$8&gt;400,0,IF($H$8&lt;=300,0.24,0.14))))-Stammdaten!$B$7)/Stammdaten!$C$7))</f>
        <v>0</v>
      </c>
      <c r="J41" s="1"/>
      <c r="K41" s="14">
        <f>IF(J41="",0,(($J$8/(J41+(IF($J$8&gt;400,0,IF($J$8&lt;=300,0.24,0.14))))-Stammdaten!$B$10)/Stammdaten!$C$10))</f>
        <v>0</v>
      </c>
      <c r="L41" s="1"/>
      <c r="M41" s="14">
        <f>IF(L41="",0,(($L$8/(L41+(IF($L$8&gt;400,0,IF($L$8&lt;=300,0.24,0.14))))-Stammdaten!B43)/Stammdaten!C43))</f>
        <v>0</v>
      </c>
      <c r="N41" s="1"/>
      <c r="O41" s="14">
        <f>IF(N41="",0,((200/N41)-Stammdaten!$B$21)/Stammdaten!$C$21)</f>
        <v>0</v>
      </c>
      <c r="P41" s="1"/>
      <c r="Q41" s="14">
        <f>IF(P41="",0,((300/P41)-Stammdaten!$B$22)/Stammdaten!$C$22)</f>
        <v>0</v>
      </c>
      <c r="R41" s="1"/>
      <c r="S41" s="14">
        <f>IF(R41="",0,((400/R41)-Stammdaten!$B$23)/Stammdaten!$C$23)</f>
        <v>0</v>
      </c>
      <c r="T41" s="1"/>
      <c r="U41" s="14">
        <f>IF(T41="",0,(SQRT(T41)-Stammdaten!$B$25)/Stammdaten!$C$25)</f>
        <v>0</v>
      </c>
      <c r="V41" s="1"/>
      <c r="W41" s="14">
        <f>IF(V41="",0,(SQRT(V41)-Stammdaten!$B$27)/Stammdaten!$C$27)</f>
        <v>0</v>
      </c>
      <c r="X41" s="1"/>
      <c r="Y41" s="14">
        <f>IF(X41="",0,(SQRT(X41)-Stammdaten!$B$29)/Stammdaten!$C$29)</f>
        <v>0</v>
      </c>
      <c r="Z41" s="1"/>
      <c r="AA41" s="14">
        <f>IF(Z41="",0,(SQRT(Z41)-Stammdaten!$B$32)/Stammdaten!$C$32)</f>
        <v>0</v>
      </c>
      <c r="AB41" s="1"/>
      <c r="AC41" s="14">
        <f>IF(AB41="",0,(SQRT(AB41)-Stammdaten!$B$33)/Stammdaten!$C$33)</f>
        <v>0</v>
      </c>
      <c r="AD41" s="1"/>
      <c r="AE41" s="14">
        <f>IF(AD41="",0,(SQRT(AD41)-Stammdaten!$B$34)/Stammdaten!$C$34)</f>
        <v>0</v>
      </c>
      <c r="AF41" s="133" t="s">
        <v>331</v>
      </c>
      <c r="AG41" s="67" t="s">
        <v>62</v>
      </c>
      <c r="AH41" s="59">
        <f>SUM(AH33:AH39)</f>
        <v>6064.1103847538116</v>
      </c>
      <c r="AI41" s="111" t="s">
        <v>76</v>
      </c>
    </row>
    <row r="42" spans="1:35" ht="18">
      <c r="A42" s="20" t="s">
        <v>313</v>
      </c>
      <c r="B42" s="22" t="s">
        <v>314</v>
      </c>
      <c r="C42" s="61" t="s">
        <v>125</v>
      </c>
      <c r="D42" s="1"/>
      <c r="E42" s="14">
        <f>IF(D42="",0,(($D$8/(D42+(IF($D$8&gt;400,0,IF($D$8&lt;=300,0.24,0.14))))-Stammdaten!$B$4)/Stammdaten!$C$4))</f>
        <v>0</v>
      </c>
      <c r="F42" s="1">
        <v>11.11</v>
      </c>
      <c r="G42" s="14">
        <f>IF(F42="",0,(($F$8/(F42+(IF($F$8&gt;400,0,IF($F$8&lt;=300,0.24,0.14))))-Stammdaten!$B$6)/Stammdaten!$C$6))</f>
        <v>377.70022822567807</v>
      </c>
      <c r="H42" s="1"/>
      <c r="I42" s="14">
        <f>IF(H42="",0,(($H$8/(H42+(IF($H$8&gt;400,0,IF($H$8&lt;=300,0.24,0.14))))-Stammdaten!$B$7)/Stammdaten!$C$7))</f>
        <v>0</v>
      </c>
      <c r="J42" s="1"/>
      <c r="K42" s="14">
        <f>IF(J42="",0,(($J$8/(J42+(IF($J$8&gt;400,0,IF($J$8&lt;=300,0.24,0.14))))-Stammdaten!$B$10)/Stammdaten!$C$10))</f>
        <v>0</v>
      </c>
      <c r="L42" s="1"/>
      <c r="M42" s="14">
        <f>IF(L42="",0,(($L$8/(L42+(IF($L$8&gt;400,0,IF($L$8&lt;=300,0.24,0.14))))-Stammdaten!B44)/Stammdaten!C44))</f>
        <v>0</v>
      </c>
      <c r="N42" s="1"/>
      <c r="O42" s="14">
        <f>IF(N42="",0,((200/N42)-Stammdaten!$B$21)/Stammdaten!$C$21)</f>
        <v>0</v>
      </c>
      <c r="P42" s="1"/>
      <c r="Q42" s="14">
        <f>IF(P42="",0,((300/P42)-Stammdaten!$B$22)/Stammdaten!$C$22)</f>
        <v>0</v>
      </c>
      <c r="R42" s="1"/>
      <c r="S42" s="14">
        <f>IF(R42="",0,((400/R42)-Stammdaten!$B$23)/Stammdaten!$C$23)</f>
        <v>0</v>
      </c>
      <c r="T42" s="1"/>
      <c r="U42" s="14">
        <f>IF(T42="",0,(SQRT(T42)-Stammdaten!$B$25)/Stammdaten!$C$25)</f>
        <v>0</v>
      </c>
      <c r="V42" s="1"/>
      <c r="W42" s="14">
        <f>IF(V42="",0,(SQRT(V42)-Stammdaten!$B$27)/Stammdaten!$C$27)</f>
        <v>0</v>
      </c>
      <c r="X42" s="1"/>
      <c r="Y42" s="14">
        <f>IF(X42="",0,(SQRT(X42)-Stammdaten!$B$29)/Stammdaten!$C$29)</f>
        <v>0</v>
      </c>
      <c r="Z42" s="1"/>
      <c r="AA42" s="14">
        <f>IF(Z42="",0,(SQRT(Z42)-Stammdaten!$B$32)/Stammdaten!$C$32)</f>
        <v>0</v>
      </c>
      <c r="AB42" s="1"/>
      <c r="AC42" s="14">
        <f>IF(AB42="",0,(SQRT(AB42)-Stammdaten!$B$33)/Stammdaten!$C$33)</f>
        <v>0</v>
      </c>
      <c r="AD42" s="1"/>
      <c r="AE42" s="14">
        <f>IF(AD42="",0,(SQRT(AD42)-Stammdaten!$B$34)/Stammdaten!$C$34)</f>
        <v>0</v>
      </c>
      <c r="AF42" s="133"/>
    </row>
    <row r="43" spans="1:35" ht="18">
      <c r="A43" s="20" t="s">
        <v>315</v>
      </c>
      <c r="B43" s="22" t="s">
        <v>112</v>
      </c>
      <c r="C43" s="61" t="s">
        <v>125</v>
      </c>
      <c r="D43" s="1"/>
      <c r="E43" s="14">
        <f>IF(D43="",0,(($D$8/(D43+(IF($D$8&gt;400,0,IF($D$8&lt;=300,0.24,0.14))))-Stammdaten!$B$4)/Stammdaten!$C$4))</f>
        <v>0</v>
      </c>
      <c r="F43" s="1"/>
      <c r="G43" s="14">
        <f>IF(F43="",0,(($F$8/(F43+(IF($F$8&gt;400,0,IF($F$8&lt;=300,0.24,0.14))))-Stammdaten!$B$6)/Stammdaten!$C$6))</f>
        <v>0</v>
      </c>
      <c r="H43" s="1"/>
      <c r="I43" s="14">
        <f>IF(H43="",0,(($H$8/(H43+(IF($H$8&gt;400,0,IF($H$8&lt;=300,0.24,0.14))))-Stammdaten!$B$7)/Stammdaten!$C$7))</f>
        <v>0</v>
      </c>
      <c r="J43" s="1"/>
      <c r="K43" s="14">
        <f>IF(J43="",0,(($J$8/(J43+(IF($J$8&gt;400,0,IF($J$8&lt;=300,0.24,0.14))))-Stammdaten!$B$10)/Stammdaten!$C$10))</f>
        <v>0</v>
      </c>
      <c r="L43" s="1"/>
      <c r="M43" s="14">
        <f>IF(L43="",0,(($L$8/(L43+(IF($L$8&gt;400,0,IF($L$8&lt;=300,0.24,0.14))))-Stammdaten!B45)/Stammdaten!C45))</f>
        <v>0</v>
      </c>
      <c r="N43" s="1"/>
      <c r="O43" s="14">
        <f>IF(N43="",0,((200/N43)-Stammdaten!$B$21)/Stammdaten!$C$21)</f>
        <v>0</v>
      </c>
      <c r="P43" s="1"/>
      <c r="Q43" s="14">
        <f>IF(P43="",0,((300/P43)-Stammdaten!$B$22)/Stammdaten!$C$22)</f>
        <v>0</v>
      </c>
      <c r="R43" s="1"/>
      <c r="S43" s="14">
        <f>IF(R43="",0,((400/R43)-Stammdaten!$B$23)/Stammdaten!$C$23)</f>
        <v>0</v>
      </c>
      <c r="T43" s="1"/>
      <c r="U43" s="14">
        <f>IF(T43="",0,(SQRT(T43)-Stammdaten!$B$25)/Stammdaten!$C$25)</f>
        <v>0</v>
      </c>
      <c r="V43" s="1"/>
      <c r="W43" s="14">
        <f>IF(V43="",0,(SQRT(V43)-Stammdaten!$B$27)/Stammdaten!$C$27)</f>
        <v>0</v>
      </c>
      <c r="X43" s="1">
        <v>9.98</v>
      </c>
      <c r="Y43" s="14">
        <f>IF(X43="",0,(SQRT(X43)-Stammdaten!$B$29)/Stammdaten!$C$29)</f>
        <v>468.67940534763864</v>
      </c>
      <c r="Z43" s="1"/>
      <c r="AA43" s="14">
        <f>IF(Z43="",0,(SQRT(Z43)-Stammdaten!$B$32)/Stammdaten!$C$32)</f>
        <v>0</v>
      </c>
      <c r="AB43" s="1">
        <v>44.5</v>
      </c>
      <c r="AC43" s="14">
        <f>IF(AB43="",0,(SQRT(AB43)-Stammdaten!$B$33)/Stammdaten!$C$33)</f>
        <v>381.84129290831993</v>
      </c>
      <c r="AD43" s="1"/>
      <c r="AE43" s="14">
        <f>IF(AD43="",0,(SQRT(AD43)-Stammdaten!$B$34)/Stammdaten!$C$34)</f>
        <v>0</v>
      </c>
      <c r="AF43" s="133"/>
    </row>
    <row r="44" spans="1:35" ht="18.75" thickBot="1">
      <c r="A44" s="62" t="s">
        <v>316</v>
      </c>
      <c r="B44" s="63" t="s">
        <v>317</v>
      </c>
      <c r="C44" s="66" t="s">
        <v>125</v>
      </c>
      <c r="D44" s="64"/>
      <c r="E44" s="76">
        <f>IF(D44="",0,(($D$8/(D44+(IF($D$8&gt;400,0,IF($D$8&lt;=300,0.24,0.14))))-Stammdaten!$B$4)/Stammdaten!$C$4))</f>
        <v>0</v>
      </c>
      <c r="F44" s="64"/>
      <c r="G44" s="76">
        <f>IF(F44="",0,(($F$8/(F44+(IF($F$8&gt;400,0,IF($F$8&lt;=300,0.24,0.14))))-Stammdaten!$B$6)/Stammdaten!$C$6))</f>
        <v>0</v>
      </c>
      <c r="H44" s="64"/>
      <c r="I44" s="76">
        <f>IF(H44="",0,(($H$8/(H44+(IF($H$8&gt;400,0,IF($H$8&lt;=300,0.24,0.14))))-Stammdaten!$B$7)/Stammdaten!$C$7))</f>
        <v>0</v>
      </c>
      <c r="J44" s="64"/>
      <c r="K44" s="76">
        <f>IF(J44="",0,(($J$8/(J44+(IF($J$8&gt;400,0,IF($J$8&lt;=300,0.24,0.14))))-Stammdaten!$B$10)/Stammdaten!$C$10))</f>
        <v>0</v>
      </c>
      <c r="L44" s="64"/>
      <c r="M44" s="76">
        <f>IF(L44="",0,(($L$8/(L44+(IF($L$8&gt;400,0,IF($L$8&lt;=300,0.24,0.14))))-Stammdaten!B46)/Stammdaten!C46))</f>
        <v>0</v>
      </c>
      <c r="N44" s="64"/>
      <c r="O44" s="76">
        <f>IF(N44="",0,((200/N44)-Stammdaten!$B$21)/Stammdaten!$C$21)</f>
        <v>0</v>
      </c>
      <c r="P44" s="64"/>
      <c r="Q44" s="76">
        <f>IF(P44="",0,((300/P44)-Stammdaten!$B$22)/Stammdaten!$C$22)</f>
        <v>0</v>
      </c>
      <c r="R44" s="64"/>
      <c r="S44" s="76">
        <f>IF(R44="",0,((400/R44)-Stammdaten!$B$23)/Stammdaten!$C$23)</f>
        <v>0</v>
      </c>
      <c r="T44" s="64">
        <v>1.35</v>
      </c>
      <c r="U44" s="76">
        <f>IF(T44="",0,(SQRT(T44)-Stammdaten!$B$25)/Stammdaten!$C$25)</f>
        <v>401.1187548277814</v>
      </c>
      <c r="V44" s="64"/>
      <c r="W44" s="76">
        <f>IF(V44="",0,(SQRT(V44)-Stammdaten!$B$27)/Stammdaten!$C$27)</f>
        <v>0</v>
      </c>
      <c r="X44" s="64"/>
      <c r="Y44" s="76">
        <f>IF(X44="",0,(SQRT(X44)-Stammdaten!$B$29)/Stammdaten!$C$29)</f>
        <v>0</v>
      </c>
      <c r="Z44" s="64"/>
      <c r="AA44" s="76">
        <f>IF(Z44="",0,(SQRT(Z44)-Stammdaten!$B$32)/Stammdaten!$C$32)</f>
        <v>0</v>
      </c>
      <c r="AB44" s="64"/>
      <c r="AC44" s="76">
        <f>IF(AB44="",0,(SQRT(AB44)-Stammdaten!$B$33)/Stammdaten!$C$33)</f>
        <v>0</v>
      </c>
      <c r="AD44" s="1"/>
      <c r="AE44" s="14">
        <f>IF(AD44="",0,(SQRT(AD44)-Stammdaten!$B$34)/Stammdaten!$C$34)</f>
        <v>0</v>
      </c>
      <c r="AF44" s="133"/>
    </row>
    <row r="45" spans="1:35" ht="18">
      <c r="A45" s="112" t="s">
        <v>142</v>
      </c>
      <c r="B45" s="112" t="s">
        <v>143</v>
      </c>
      <c r="C45" s="112" t="s">
        <v>144</v>
      </c>
      <c r="D45" s="65"/>
      <c r="E45" s="14">
        <f>IF(D45="",0,(($D$8/(D45+(IF($D$8&gt;400,0,IF($D$8&lt;=300,0.24,0.14))))-Stammdaten!$B$4)/Stammdaten!$C$4))</f>
        <v>0</v>
      </c>
      <c r="F45" s="65">
        <v>10.29</v>
      </c>
      <c r="G45" s="14">
        <f>IF(F45="",0,(($F$8/(F45+(IF($F$8&gt;400,0,IF($F$8&lt;=300,0.24,0.14))))-Stammdaten!$B$6)/Stammdaten!$C$6))</f>
        <v>455.19685579926562</v>
      </c>
      <c r="H45" s="65"/>
      <c r="I45" s="14">
        <f>IF(H45="",0,(($H$8/(H45+(IF($H$8&gt;400,0,IF($H$8&lt;=300,0.24,0.14))))-Stammdaten!$B$7)/Stammdaten!$C$7))</f>
        <v>0</v>
      </c>
      <c r="J45" s="65"/>
      <c r="K45" s="14">
        <f>IF(J45="",0,(($J$8/(J45+(IF($J$8&gt;400,0,IF($J$8&lt;=300,0.24,0.14))))-Stammdaten!$B$10)/Stammdaten!$C$10))</f>
        <v>0</v>
      </c>
      <c r="L45" s="65"/>
      <c r="M45" s="14">
        <f>IF(L45="",0,(($L$8/(L45+(IF($L$8&gt;400,0,IF($L$8&lt;=300,0.24,0.14))))-Stammdaten!B47)/Stammdaten!C47))</f>
        <v>0</v>
      </c>
      <c r="N45" s="65"/>
      <c r="O45" s="14">
        <f>IF(N45="",0,((200/N45)-Stammdaten!$B$21)/Stammdaten!$C$21)</f>
        <v>0</v>
      </c>
      <c r="P45" s="91">
        <v>41.6</v>
      </c>
      <c r="Q45" s="14">
        <f>IF(P45="",0,((300/P45)-Stammdaten!$B$22)/Stammdaten!$C$22)</f>
        <v>937.21037998146448</v>
      </c>
      <c r="R45" s="65"/>
      <c r="S45" s="14">
        <f>IF(R45="",0,((400/R45)-Stammdaten!$B$23)/Stammdaten!$C$23)</f>
        <v>0</v>
      </c>
      <c r="T45" s="65"/>
      <c r="U45" s="14">
        <f>IF(T45="",0,(SQRT(T45)-Stammdaten!$B$25)/Stammdaten!$C$25)</f>
        <v>0</v>
      </c>
      <c r="V45" s="65">
        <v>4.87</v>
      </c>
      <c r="W45" s="14">
        <f>IF(V45="",0,(SQRT(V45)-Stammdaten!$B$27)/Stammdaten!$C$27)</f>
        <v>482.43271647095492</v>
      </c>
      <c r="X45" s="65"/>
      <c r="Y45" s="14">
        <f>IF(X45="",0,(SQRT(X45)-Stammdaten!$B$29)/Stammdaten!$C$29)</f>
        <v>0</v>
      </c>
      <c r="Z45" s="65"/>
      <c r="AA45" s="14">
        <f>IF(Z45="",0,(SQRT(Z45)-Stammdaten!$B$32)/Stammdaten!$C$32)</f>
        <v>0</v>
      </c>
      <c r="AB45" s="65"/>
      <c r="AC45" s="14">
        <f>IF(AB45="",0,(SQRT(AB45)-Stammdaten!$B$33)/Stammdaten!$C$33)</f>
        <v>0</v>
      </c>
      <c r="AD45" s="1"/>
      <c r="AE45" s="14">
        <f>IF(AD45="",0,(SQRT(AD45)-Stammdaten!$B$34)/Stammdaten!$C$34)</f>
        <v>0</v>
      </c>
      <c r="AF45" s="133"/>
      <c r="AG45" s="55" t="s">
        <v>56</v>
      </c>
      <c r="AH45" s="57">
        <f>SUM(G45:G56)</f>
        <v>819.91660435872086</v>
      </c>
    </row>
    <row r="46" spans="1:35" ht="18">
      <c r="A46" s="113" t="s">
        <v>145</v>
      </c>
      <c r="B46" s="113" t="s">
        <v>146</v>
      </c>
      <c r="C46" s="113" t="s">
        <v>144</v>
      </c>
      <c r="D46" s="1"/>
      <c r="E46" s="14">
        <f>IF(D46="",0,(($D$8/(D46+(IF($D$8&gt;400,0,IF($D$8&lt;=300,0.24,0.14))))-Stammdaten!$B$4)/Stammdaten!$C$4))</f>
        <v>0</v>
      </c>
      <c r="F46" s="1">
        <v>11.26</v>
      </c>
      <c r="G46" s="14">
        <f>IF(F46="",0,(($F$8/(F46+(IF($F$8&gt;400,0,IF($F$8&lt;=300,0.24,0.14))))-Stammdaten!$B$6)/Stammdaten!$C$6))</f>
        <v>364.71974855945518</v>
      </c>
      <c r="H46" s="1"/>
      <c r="I46" s="14">
        <f>IF(H46="",0,(($H$8/(H46+(IF($H$8&gt;400,0,IF($H$8&lt;=300,0.24,0.14))))-Stammdaten!$B$7)/Stammdaten!$C$7))</f>
        <v>0</v>
      </c>
      <c r="J46" s="1"/>
      <c r="K46" s="14">
        <f>IF(J46="",0,(($J$8/(J46+(IF($J$8&gt;400,0,IF($J$8&lt;=300,0.24,0.14))))-Stammdaten!$B$10)/Stammdaten!$C$10))</f>
        <v>0</v>
      </c>
      <c r="L46" s="1"/>
      <c r="M46" s="14">
        <f>IF(L46="",0,(($L$8/(L46+(IF($L$8&gt;400,0,IF($L$8&lt;=300,0.24,0.14))))-Stammdaten!B48)/Stammdaten!C48))</f>
        <v>0</v>
      </c>
      <c r="N46" s="1"/>
      <c r="O46" s="14">
        <f>IF(N46="",0,((200/N46)-Stammdaten!$B$21)/Stammdaten!$C$21)</f>
        <v>0</v>
      </c>
      <c r="P46" s="1"/>
      <c r="Q46" s="14">
        <f>IF(P46="",0,((300/P46)-Stammdaten!$B$22)/Stammdaten!$C$22)</f>
        <v>0</v>
      </c>
      <c r="R46" s="1"/>
      <c r="S46" s="14">
        <f>IF(R46="",0,((400/R46)-Stammdaten!$B$23)/Stammdaten!$C$23)</f>
        <v>0</v>
      </c>
      <c r="T46" s="1"/>
      <c r="U46" s="14">
        <f>IF(T46="",0,(SQRT(T46)-Stammdaten!$B$25)/Stammdaten!$C$25)</f>
        <v>0</v>
      </c>
      <c r="V46" s="1"/>
      <c r="W46" s="14">
        <f>IF(V46="",0,(SQRT(V46)-Stammdaten!$B$27)/Stammdaten!$C$27)</f>
        <v>0</v>
      </c>
      <c r="X46" s="1"/>
      <c r="Y46" s="14">
        <f>IF(X46="",0,(SQRT(X46)-Stammdaten!$B$29)/Stammdaten!$C$29)</f>
        <v>0</v>
      </c>
      <c r="Z46" s="1"/>
      <c r="AA46" s="14">
        <f>IF(Z46="",0,(SQRT(Z46)-Stammdaten!$B$32)/Stammdaten!$C$32)</f>
        <v>0</v>
      </c>
      <c r="AB46" s="1"/>
      <c r="AC46" s="14">
        <f>IF(AB46="",0,(SQRT(AB46)-Stammdaten!$B$33)/Stammdaten!$C$33)</f>
        <v>0</v>
      </c>
      <c r="AD46" s="1"/>
      <c r="AE46" s="14">
        <f>IF(AD46="",0,(SQRT(AD46)-Stammdaten!$B$34)/Stammdaten!$C$34)</f>
        <v>0</v>
      </c>
      <c r="AF46" s="133"/>
      <c r="AG46" s="55" t="s">
        <v>30</v>
      </c>
      <c r="AH46" s="57">
        <f>SUM(K45:K56)</f>
        <v>1049.2567146080164</v>
      </c>
    </row>
    <row r="47" spans="1:35" ht="18">
      <c r="A47" s="113" t="s">
        <v>147</v>
      </c>
      <c r="B47" s="113" t="s">
        <v>148</v>
      </c>
      <c r="C47" s="113" t="s">
        <v>144</v>
      </c>
      <c r="D47" s="1"/>
      <c r="E47" s="14">
        <f>IF(D47="",0,(($D$8/(D47+(IF($D$8&gt;400,0,IF($D$8&lt;=300,0.24,0.14))))-Stammdaten!$B$4)/Stammdaten!$C$4))</f>
        <v>0</v>
      </c>
      <c r="F47" s="1"/>
      <c r="G47" s="14">
        <f>IF(F47="",0,(($F$8/(F47+(IF($F$8&gt;400,0,IF($F$8&lt;=300,0.24,0.14))))-Stammdaten!$B$6)/Stammdaten!$C$6))</f>
        <v>0</v>
      </c>
      <c r="H47" s="1"/>
      <c r="I47" s="14">
        <f>IF(H47="",0,(($H$8/(H47+(IF($H$8&gt;400,0,IF($H$8&lt;=300,0.24,0.14))))-Stammdaten!$B$7)/Stammdaten!$C$7))</f>
        <v>0</v>
      </c>
      <c r="J47" s="1"/>
      <c r="K47" s="14">
        <f>IF(J47="",0,(($J$8/(J47+(IF($J$8&gt;400,0,IF($J$8&lt;=300,0.24,0.14))))-Stammdaten!$B$10)/Stammdaten!$C$10))</f>
        <v>0</v>
      </c>
      <c r="L47" s="1"/>
      <c r="M47" s="14">
        <f>IF(L47="",0,(($L$8/(L47+(IF($L$8&gt;400,0,IF($L$8&lt;=300,0.24,0.14))))-Stammdaten!B49)/Stammdaten!C49))</f>
        <v>0</v>
      </c>
      <c r="N47" s="1"/>
      <c r="O47" s="14">
        <f>IF(N47="",0,((200/N47)-Stammdaten!$B$21)/Stammdaten!$C$21)</f>
        <v>0</v>
      </c>
      <c r="P47" s="1"/>
      <c r="Q47" s="14">
        <f>IF(P47="",0,((300/P47)-Stammdaten!$B$22)/Stammdaten!$C$22)</f>
        <v>0</v>
      </c>
      <c r="R47" s="1"/>
      <c r="S47" s="14">
        <f>IF(R47="",0,((400/R47)-Stammdaten!$B$23)/Stammdaten!$C$23)</f>
        <v>0</v>
      </c>
      <c r="T47" s="1"/>
      <c r="U47" s="14">
        <f>IF(T47="",0,(SQRT(T47)-Stammdaten!$B$25)/Stammdaten!$C$25)</f>
        <v>0</v>
      </c>
      <c r="V47" s="1"/>
      <c r="W47" s="14">
        <f>IF(V47="",0,(SQRT(V47)-Stammdaten!$B$27)/Stammdaten!$C$27)</f>
        <v>0</v>
      </c>
      <c r="X47" s="1"/>
      <c r="Y47" s="14">
        <f>IF(X47="",0,(SQRT(X47)-Stammdaten!$B$29)/Stammdaten!$C$29)</f>
        <v>0</v>
      </c>
      <c r="Z47" s="1"/>
      <c r="AA47" s="14">
        <f>IF(Z47="",0,(SQRT(Z47)-Stammdaten!$B$32)/Stammdaten!$C$32)</f>
        <v>0</v>
      </c>
      <c r="AB47" s="1"/>
      <c r="AC47" s="14">
        <f>IF(AB47="",0,(SQRT(AB47)-Stammdaten!$B$33)/Stammdaten!$C$33)</f>
        <v>0</v>
      </c>
      <c r="AD47" s="1"/>
      <c r="AE47" s="14">
        <f>IF(AD47="",0,(SQRT(AD47)-Stammdaten!$B$34)/Stammdaten!$C$34)</f>
        <v>0</v>
      </c>
      <c r="AF47" s="133"/>
      <c r="AG47" s="55" t="s">
        <v>57</v>
      </c>
      <c r="AH47" s="57">
        <f>SUM(Q45:Q56)</f>
        <v>937.21037998146448</v>
      </c>
    </row>
    <row r="48" spans="1:35" ht="18">
      <c r="A48" s="113" t="s">
        <v>149</v>
      </c>
      <c r="B48" s="113" t="s">
        <v>150</v>
      </c>
      <c r="C48" s="112" t="s">
        <v>144</v>
      </c>
      <c r="D48" s="1"/>
      <c r="E48" s="14">
        <f>IF(D48="",0,(($D$8/(D48+(IF($D$8&gt;400,0,IF($D$8&lt;=300,0.24,0.14))))-Stammdaten!$B$4)/Stammdaten!$C$4))</f>
        <v>0</v>
      </c>
      <c r="F48" s="1"/>
      <c r="G48" s="14">
        <f>IF(F48="",0,(($F$8/(F48+(IF($F$8&gt;400,0,IF($F$8&lt;=300,0.24,0.14))))-Stammdaten!$B$6)/Stammdaten!$C$6))</f>
        <v>0</v>
      </c>
      <c r="H48" s="1"/>
      <c r="I48" s="14">
        <f>IF(H48="",0,(($H$8/(H48+(IF($H$8&gt;400,0,IF($H$8&lt;=300,0.24,0.14))))-Stammdaten!$B$7)/Stammdaten!$C$7))</f>
        <v>0</v>
      </c>
      <c r="J48" s="1"/>
      <c r="K48" s="14">
        <f>IF(J48="",0,(($J$8/(J48+(IF($J$8&gt;400,0,IF($J$8&lt;=300,0.24,0.14))))-Stammdaten!$B$10)/Stammdaten!$C$10))</f>
        <v>0</v>
      </c>
      <c r="L48" s="1"/>
      <c r="M48" s="14">
        <f>IF(L48="",0,(($L$8/(L48+(IF($L$8&gt;400,0,IF($L$8&lt;=300,0.24,0.14))))-Stammdaten!B50)/Stammdaten!C50))</f>
        <v>0</v>
      </c>
      <c r="N48" s="1"/>
      <c r="O48" s="14">
        <f>IF(N48="",0,((200/N48)-Stammdaten!$B$21)/Stammdaten!$C$21)</f>
        <v>0</v>
      </c>
      <c r="P48" s="1"/>
      <c r="Q48" s="14">
        <f>IF(P48="",0,((300/P48)-Stammdaten!$B$22)/Stammdaten!$C$22)</f>
        <v>0</v>
      </c>
      <c r="R48" s="1"/>
      <c r="S48" s="14">
        <f>IF(R48="",0,((400/R48)-Stammdaten!$B$23)/Stammdaten!$C$23)</f>
        <v>0</v>
      </c>
      <c r="T48" s="1"/>
      <c r="U48" s="14">
        <f>IF(T48="",0,(SQRT(T48)-Stammdaten!$B$25)/Stammdaten!$C$25)</f>
        <v>0</v>
      </c>
      <c r="V48" s="1"/>
      <c r="W48" s="14">
        <f>IF(V48="",0,(SQRT(V48)-Stammdaten!$B$27)/Stammdaten!$C$27)</f>
        <v>0</v>
      </c>
      <c r="X48" s="1">
        <v>10.16</v>
      </c>
      <c r="Y48" s="14">
        <f>IF(X48="",0,(SQRT(X48)-Stammdaten!$B$29)/Stammdaten!$C$29)</f>
        <v>476.34472705455278</v>
      </c>
      <c r="Z48" s="1"/>
      <c r="AA48" s="14">
        <f>IF(Z48="",0,(SQRT(Z48)-Stammdaten!$B$32)/Stammdaten!$C$32)</f>
        <v>0</v>
      </c>
      <c r="AB48" s="1">
        <v>57.5</v>
      </c>
      <c r="AC48" s="14">
        <f>IF(AB48="",0,(SQRT(AB48)-Stammdaten!$B$33)/Stammdaten!$C$33)</f>
        <v>455.39318097189926</v>
      </c>
      <c r="AD48" s="1"/>
      <c r="AE48" s="14">
        <f>IF(AD48="",0,(SQRT(AD48)-Stammdaten!$B$34)/Stammdaten!$C$34)</f>
        <v>0</v>
      </c>
      <c r="AF48" s="133"/>
      <c r="AG48" s="55" t="s">
        <v>58</v>
      </c>
      <c r="AH48" s="57">
        <f>SUM(U45:U56)</f>
        <v>692.49552199925756</v>
      </c>
    </row>
    <row r="49" spans="1:35" ht="18">
      <c r="A49" s="113" t="s">
        <v>151</v>
      </c>
      <c r="B49" s="113" t="s">
        <v>152</v>
      </c>
      <c r="C49" s="113" t="s">
        <v>144</v>
      </c>
      <c r="D49" s="1"/>
      <c r="E49" s="14">
        <f>IF(D49="",0,(($D$8/(D49+(IF($D$8&gt;400,0,IF($D$8&lt;=300,0.24,0.14))))-Stammdaten!$B$4)/Stammdaten!$C$4))</f>
        <v>0</v>
      </c>
      <c r="F49" s="1"/>
      <c r="G49" s="14">
        <f>IF(F49="",0,(($F$8/(F49+(IF($F$8&gt;400,0,IF($F$8&lt;=300,0.24,0.14))))-Stammdaten!$B$6)/Stammdaten!$C$6))</f>
        <v>0</v>
      </c>
      <c r="H49" s="1"/>
      <c r="I49" s="14">
        <f>IF(H49="",0,(($H$8/(H49+(IF($H$8&gt;400,0,IF($H$8&lt;=300,0.24,0.14))))-Stammdaten!$B$7)/Stammdaten!$C$7))</f>
        <v>0</v>
      </c>
      <c r="J49" s="1">
        <v>130.80000000000001</v>
      </c>
      <c r="K49" s="14">
        <f>IF(J49="",0,(($J$8/(J49+(IF($J$8&gt;400,0,IF($J$8&lt;=300,0.24,0.14))))-Stammdaten!$B$10)/Stammdaten!$C$10))</f>
        <v>588.69688681216383</v>
      </c>
      <c r="L49" s="1"/>
      <c r="M49" s="14">
        <f>IF(L49="",0,(($L$8/(L49+(IF($L$8&gt;400,0,IF($L$8&lt;=300,0.24,0.14))))-Stammdaten!B51)/Stammdaten!C51))</f>
        <v>0</v>
      </c>
      <c r="N49" s="1"/>
      <c r="O49" s="14">
        <f>IF(N49="",0,((200/N49)-Stammdaten!$B$21)/Stammdaten!$C$21)</f>
        <v>0</v>
      </c>
      <c r="P49" s="1"/>
      <c r="Q49" s="14">
        <f>IF(P49="",0,((300/P49)-Stammdaten!$B$22)/Stammdaten!$C$22)</f>
        <v>0</v>
      </c>
      <c r="R49" s="1"/>
      <c r="S49" s="14">
        <f>IF(R49="",0,((400/R49)-Stammdaten!$B$23)/Stammdaten!$C$23)</f>
        <v>0</v>
      </c>
      <c r="T49" s="1"/>
      <c r="U49" s="14">
        <f>IF(T49="",0,(SQRT(T49)-Stammdaten!$B$25)/Stammdaten!$C$25)</f>
        <v>0</v>
      </c>
      <c r="V49" s="1">
        <v>4.37</v>
      </c>
      <c r="W49" s="14">
        <f>IF(V49="",0,(SQRT(V49)-Stammdaten!$B$27)/Stammdaten!$C$27)</f>
        <v>429.30342284780232</v>
      </c>
      <c r="X49" s="1"/>
      <c r="Y49" s="14">
        <f>IF(X49="",0,(SQRT(X49)-Stammdaten!$B$29)/Stammdaten!$C$29)</f>
        <v>0</v>
      </c>
      <c r="Z49" s="1"/>
      <c r="AA49" s="14">
        <f>IF(Z49="",0,(SQRT(Z49)-Stammdaten!$B$32)/Stammdaten!$C$32)</f>
        <v>0</v>
      </c>
      <c r="AB49" s="1"/>
      <c r="AC49" s="14">
        <f>IF(AB49="",0,(SQRT(AB49)-Stammdaten!$B$33)/Stammdaten!$C$33)</f>
        <v>0</v>
      </c>
      <c r="AD49" s="1"/>
      <c r="AE49" s="14">
        <f>IF(AD49="",0,(SQRT(AD49)-Stammdaten!$B$34)/Stammdaten!$C$34)</f>
        <v>0</v>
      </c>
      <c r="AF49" s="133"/>
      <c r="AG49" s="55" t="s">
        <v>59</v>
      </c>
      <c r="AH49" s="57">
        <f>SUM(W45:W56)</f>
        <v>911.7361393187573</v>
      </c>
    </row>
    <row r="50" spans="1:35" ht="18">
      <c r="A50" s="113" t="s">
        <v>153</v>
      </c>
      <c r="B50" s="113" t="s">
        <v>154</v>
      </c>
      <c r="C50" s="113" t="s">
        <v>144</v>
      </c>
      <c r="D50" s="1"/>
      <c r="E50" s="14">
        <f>IF(D50="",0,(($D$8/(D50+(IF($D$8&gt;400,0,IF($D$8&lt;=300,0.24,0.14))))-Stammdaten!$B$4)/Stammdaten!$C$4))</f>
        <v>0</v>
      </c>
      <c r="F50" s="1"/>
      <c r="G50" s="14">
        <f>IF(F50="",0,(($F$8/(F50+(IF($F$8&gt;400,0,IF($F$8&lt;=300,0.24,0.14))))-Stammdaten!$B$6)/Stammdaten!$C$6))</f>
        <v>0</v>
      </c>
      <c r="H50" s="1"/>
      <c r="I50" s="14">
        <f>IF(H50="",0,(($H$8/(H50+(IF($H$8&gt;400,0,IF($H$8&lt;=300,0.24,0.14))))-Stammdaten!$B$7)/Stammdaten!$C$7))</f>
        <v>0</v>
      </c>
      <c r="J50" s="1">
        <v>151.19999999999999</v>
      </c>
      <c r="K50" s="14">
        <f>IF(J50="",0,(($J$8/(J50+(IF($J$8&gt;400,0,IF($J$8&lt;=300,0.24,0.14))))-Stammdaten!$B$10)/Stammdaten!$C$10))</f>
        <v>460.55982779585258</v>
      </c>
      <c r="L50" s="1"/>
      <c r="M50" s="14">
        <f>IF(L50="",0,(($L$8/(L50+(IF($L$8&gt;400,0,IF($L$8&lt;=300,0.24,0.14))))-Stammdaten!B52)/Stammdaten!C52))</f>
        <v>0</v>
      </c>
      <c r="N50" s="1"/>
      <c r="O50" s="14">
        <f>IF(N50="",0,((200/N50)-Stammdaten!$B$21)/Stammdaten!$C$21)</f>
        <v>0</v>
      </c>
      <c r="P50" s="1"/>
      <c r="Q50" s="14">
        <f>IF(P50="",0,((300/P50)-Stammdaten!$B$22)/Stammdaten!$C$22)</f>
        <v>0</v>
      </c>
      <c r="R50" s="1"/>
      <c r="S50" s="14">
        <f>IF(R50="",0,((400/R50)-Stammdaten!$B$23)/Stammdaten!$C$23)</f>
        <v>0</v>
      </c>
      <c r="T50" s="1"/>
      <c r="U50" s="14">
        <f>IF(T50="",0,(SQRT(T50)-Stammdaten!$B$25)/Stammdaten!$C$25)</f>
        <v>0</v>
      </c>
      <c r="V50" s="1"/>
      <c r="W50" s="14">
        <f>IF(V50="",0,(SQRT(V50)-Stammdaten!$B$27)/Stammdaten!$C$27)</f>
        <v>0</v>
      </c>
      <c r="X50" s="1"/>
      <c r="Y50" s="14">
        <f>IF(X50="",0,(SQRT(X50)-Stammdaten!$B$29)/Stammdaten!$C$29)</f>
        <v>0</v>
      </c>
      <c r="Z50" s="1"/>
      <c r="AA50" s="14">
        <f>IF(Z50="",0,(SQRT(Z50)-Stammdaten!$B$32)/Stammdaten!$C$32)</f>
        <v>0</v>
      </c>
      <c r="AB50" s="1"/>
      <c r="AC50" s="14">
        <f>IF(AB50="",0,(SQRT(AB50)-Stammdaten!$B$33)/Stammdaten!$C$33)</f>
        <v>0</v>
      </c>
      <c r="AD50" s="1"/>
      <c r="AE50" s="14">
        <f>IF(AD50="",0,(SQRT(AD50)-Stammdaten!$B$34)/Stammdaten!$C$34)</f>
        <v>0</v>
      </c>
      <c r="AF50" s="133"/>
      <c r="AG50" s="55" t="s">
        <v>60</v>
      </c>
      <c r="AH50" s="57">
        <f>SUM(Y45:Y56)</f>
        <v>809.33555168084581</v>
      </c>
    </row>
    <row r="51" spans="1:35" ht="18">
      <c r="A51" s="113" t="s">
        <v>155</v>
      </c>
      <c r="B51" s="113" t="s">
        <v>156</v>
      </c>
      <c r="C51" s="113" t="s">
        <v>144</v>
      </c>
      <c r="D51" s="1"/>
      <c r="E51" s="14">
        <f>IF(D51="",0,(($D$8/(D51+(IF($D$8&gt;400,0,IF($D$8&lt;=300,0.24,0.14))))-Stammdaten!$B$4)/Stammdaten!$C$4))</f>
        <v>0</v>
      </c>
      <c r="F51" s="1"/>
      <c r="G51" s="14">
        <f>IF(F51="",0,(($F$8/(F51+(IF($F$8&gt;400,0,IF($F$8&lt;=300,0.24,0.14))))-Stammdaten!$B$6)/Stammdaten!$C$6))</f>
        <v>0</v>
      </c>
      <c r="H51" s="1"/>
      <c r="I51" s="14">
        <f>IF(H51="",0,(($H$8/(H51+(IF($H$8&gt;400,0,IF($H$8&lt;=300,0.24,0.14))))-Stammdaten!$B$7)/Stammdaten!$C$7))</f>
        <v>0</v>
      </c>
      <c r="J51" s="1"/>
      <c r="K51" s="14">
        <f>IF(J51="",0,(($J$8/(J51+(IF($J$8&gt;400,0,IF($J$8&lt;=300,0.24,0.14))))-Stammdaten!$B$10)/Stammdaten!$C$10))</f>
        <v>0</v>
      </c>
      <c r="L51" s="1"/>
      <c r="M51" s="14">
        <f>IF(L51="",0,(($L$8/(L51+(IF($L$8&gt;400,0,IF($L$8&lt;=300,0.24,0.14))))-Stammdaten!B53)/Stammdaten!C53))</f>
        <v>0</v>
      </c>
      <c r="N51" s="1"/>
      <c r="O51" s="14">
        <f>IF(N51="",0,((200/N51)-Stammdaten!$B$21)/Stammdaten!$C$21)</f>
        <v>0</v>
      </c>
      <c r="P51" s="1"/>
      <c r="Q51" s="14">
        <f>IF(P51="",0,((300/P51)-Stammdaten!$B$22)/Stammdaten!$C$22)</f>
        <v>0</v>
      </c>
      <c r="R51" s="1"/>
      <c r="S51" s="14">
        <f>IF(R51="",0,((400/R51)-Stammdaten!$B$23)/Stammdaten!$C$23)</f>
        <v>0</v>
      </c>
      <c r="T51" s="1"/>
      <c r="U51" s="14">
        <f>IF(T51="",0,(SQRT(T51)-Stammdaten!$B$25)/Stammdaten!$C$25)</f>
        <v>0</v>
      </c>
      <c r="V51" s="1"/>
      <c r="W51" s="14">
        <f>IF(V51="",0,(SQRT(V51)-Stammdaten!$B$27)/Stammdaten!$C$27)</f>
        <v>0</v>
      </c>
      <c r="X51" s="1"/>
      <c r="Y51" s="14">
        <f>IF(X51="",0,(SQRT(X51)-Stammdaten!$B$29)/Stammdaten!$C$29)</f>
        <v>0</v>
      </c>
      <c r="Z51" s="1"/>
      <c r="AA51" s="14">
        <f>IF(Z51="",0,(SQRT(Z51)-Stammdaten!$B$32)/Stammdaten!$C$32)</f>
        <v>0</v>
      </c>
      <c r="AB51" s="1"/>
      <c r="AC51" s="14">
        <f>IF(AB51="",0,(SQRT(AB51)-Stammdaten!$B$33)/Stammdaten!$C$33)</f>
        <v>0</v>
      </c>
      <c r="AD51" s="1"/>
      <c r="AE51" s="14">
        <f>IF(AD51="",0,(SQRT(AD51)-Stammdaten!$B$34)/Stammdaten!$C$34)</f>
        <v>0</v>
      </c>
      <c r="AF51" s="133"/>
      <c r="AG51" s="56" t="s">
        <v>61</v>
      </c>
      <c r="AH51" s="58">
        <f>SUM(AC45:AC56)</f>
        <v>789.80951406046529</v>
      </c>
    </row>
    <row r="52" spans="1:35" ht="18">
      <c r="A52" s="113" t="s">
        <v>157</v>
      </c>
      <c r="B52" s="113" t="s">
        <v>158</v>
      </c>
      <c r="C52" s="112" t="s">
        <v>144</v>
      </c>
      <c r="D52" s="1"/>
      <c r="E52" s="14">
        <f>IF(D52="",0,(($D$8/(D52+(IF($D$8&gt;400,0,IF($D$8&lt;=300,0.24,0.14))))-Stammdaten!$B$4)/Stammdaten!$C$4))</f>
        <v>0</v>
      </c>
      <c r="F52" s="1"/>
      <c r="G52" s="14">
        <f>IF(F52="",0,(($F$8/(F52+(IF($F$8&gt;400,0,IF($F$8&lt;=300,0.24,0.14))))-Stammdaten!$B$6)/Stammdaten!$C$6))</f>
        <v>0</v>
      </c>
      <c r="H52" s="1"/>
      <c r="I52" s="14">
        <f>IF(H52="",0,(($H$8/(H52+(IF($H$8&gt;400,0,IF($H$8&lt;=300,0.24,0.14))))-Stammdaten!$B$7)/Stammdaten!$C$7))</f>
        <v>0</v>
      </c>
      <c r="J52" s="1"/>
      <c r="K52" s="14">
        <f>IF(J52="",0,(($J$8/(J52+(IF($J$8&gt;400,0,IF($J$8&lt;=300,0.24,0.14))))-Stammdaten!$B$10)/Stammdaten!$C$10))</f>
        <v>0</v>
      </c>
      <c r="L52" s="1"/>
      <c r="M52" s="14">
        <f>IF(L52="",0,(($L$8/(L52+(IF($L$8&gt;400,0,IF($L$8&lt;=300,0.24,0.14))))-Stammdaten!B54)/Stammdaten!C54))</f>
        <v>0</v>
      </c>
      <c r="N52" s="1"/>
      <c r="O52" s="14">
        <f>IF(N52="",0,((200/N52)-Stammdaten!$B$21)/Stammdaten!$C$21)</f>
        <v>0</v>
      </c>
      <c r="P52" s="1"/>
      <c r="Q52" s="14">
        <f>IF(P52="",0,((300/P52)-Stammdaten!$B$22)/Stammdaten!$C$22)</f>
        <v>0</v>
      </c>
      <c r="R52" s="1"/>
      <c r="S52" s="14">
        <f>IF(R52="",0,((400/R52)-Stammdaten!$B$23)/Stammdaten!$C$23)</f>
        <v>0</v>
      </c>
      <c r="T52" s="1">
        <v>1.27</v>
      </c>
      <c r="U52" s="14">
        <f>IF(T52="",0,(SQRT(T52)-Stammdaten!$B$25)/Stammdaten!$C$25)</f>
        <v>357.42845869808053</v>
      </c>
      <c r="V52" s="1"/>
      <c r="W52" s="14">
        <f>IF(V52="",0,(SQRT(V52)-Stammdaten!$B$27)/Stammdaten!$C$27)</f>
        <v>0</v>
      </c>
      <c r="X52" s="1"/>
      <c r="Y52" s="14">
        <f>IF(X52="",0,(SQRT(X52)-Stammdaten!$B$29)/Stammdaten!$C$29)</f>
        <v>0</v>
      </c>
      <c r="Z52" s="1"/>
      <c r="AA52" s="14">
        <f>IF(Z52="",0,(SQRT(Z52)-Stammdaten!$B$32)/Stammdaten!$C$32)</f>
        <v>0</v>
      </c>
      <c r="AB52" s="1">
        <v>37</v>
      </c>
      <c r="AC52" s="14">
        <f>IF(AB52="",0,(SQRT(AB52)-Stammdaten!$B$33)/Stammdaten!$C$33)</f>
        <v>334.41633308856609</v>
      </c>
      <c r="AD52" s="1"/>
      <c r="AE52" s="14">
        <f>IF(AD52="",0,(SQRT(AD52)-Stammdaten!$B$34)/Stammdaten!$C$34)</f>
        <v>0</v>
      </c>
      <c r="AF52" s="133"/>
    </row>
    <row r="53" spans="1:35" ht="18">
      <c r="A53" s="113" t="s">
        <v>159</v>
      </c>
      <c r="B53" s="113" t="s">
        <v>160</v>
      </c>
      <c r="C53" s="113" t="s">
        <v>144</v>
      </c>
      <c r="D53" s="1"/>
      <c r="E53" s="14">
        <f>IF(D53="",0,(($D$8/(D53+(IF($D$8&gt;400,0,IF($D$8&lt;=300,0.24,0.14))))-Stammdaten!$B$4)/Stammdaten!$C$4))</f>
        <v>0</v>
      </c>
      <c r="F53" s="1"/>
      <c r="G53" s="14">
        <f>IF(F53="",0,(($F$8/(F53+(IF($F$8&gt;400,0,IF($F$8&lt;=300,0.24,0.14))))-Stammdaten!$B$6)/Stammdaten!$C$6))</f>
        <v>0</v>
      </c>
      <c r="H53" s="1"/>
      <c r="I53" s="14">
        <f>IF(H53="",0,(($H$8/(H53+(IF($H$8&gt;400,0,IF($H$8&lt;=300,0.24,0.14))))-Stammdaten!$B$7)/Stammdaten!$C$7))</f>
        <v>0</v>
      </c>
      <c r="J53" s="1"/>
      <c r="K53" s="14">
        <f>IF(J53="",0,(($J$8/(J53+(IF($J$8&gt;400,0,IF($J$8&lt;=300,0.24,0.14))))-Stammdaten!$B$10)/Stammdaten!$C$10))</f>
        <v>0</v>
      </c>
      <c r="L53" s="1"/>
      <c r="M53" s="14">
        <f>IF(L53="",0,(($L$8/(L53+(IF($L$8&gt;400,0,IF($L$8&lt;=300,0.24,0.14))))-Stammdaten!B55)/Stammdaten!C55))</f>
        <v>0</v>
      </c>
      <c r="N53" s="1"/>
      <c r="O53" s="14">
        <f>IF(N53="",0,((200/N53)-Stammdaten!$B$21)/Stammdaten!$C$21)</f>
        <v>0</v>
      </c>
      <c r="P53" s="1"/>
      <c r="Q53" s="14">
        <f>IF(P53="",0,((300/P53)-Stammdaten!$B$22)/Stammdaten!$C$22)</f>
        <v>0</v>
      </c>
      <c r="R53" s="1"/>
      <c r="S53" s="14">
        <f>IF(R53="",0,((400/R53)-Stammdaten!$B$23)/Stammdaten!$C$23)</f>
        <v>0</v>
      </c>
      <c r="T53" s="1">
        <v>1.23</v>
      </c>
      <c r="U53" s="14">
        <f>IF(T53="",0,(SQRT(T53)-Stammdaten!$B$25)/Stammdaten!$C$25)</f>
        <v>335.06706330117709</v>
      </c>
      <c r="V53" s="1"/>
      <c r="W53" s="14">
        <f>IF(V53="",0,(SQRT(V53)-Stammdaten!$B$27)/Stammdaten!$C$27)</f>
        <v>0</v>
      </c>
      <c r="X53" s="1">
        <v>7.06</v>
      </c>
      <c r="Y53" s="14">
        <f>IF(X53="",0,(SQRT(X53)-Stammdaten!$B$29)/Stammdaten!$C$29)</f>
        <v>332.99082462629309</v>
      </c>
      <c r="Z53" s="1"/>
      <c r="AA53" s="14">
        <f>IF(Z53="",0,(SQRT(Z53)-Stammdaten!$B$32)/Stammdaten!$C$32)</f>
        <v>0</v>
      </c>
      <c r="AB53" s="1"/>
      <c r="AC53" s="14">
        <f>IF(AB53="",0,(SQRT(AB53)-Stammdaten!$B$33)/Stammdaten!$C$33)</f>
        <v>0</v>
      </c>
      <c r="AD53" s="1"/>
      <c r="AE53" s="14">
        <f>IF(AD53="",0,(SQRT(AD53)-Stammdaten!$B$34)/Stammdaten!$C$34)</f>
        <v>0</v>
      </c>
      <c r="AF53" s="133" t="s">
        <v>332</v>
      </c>
      <c r="AG53" s="67" t="s">
        <v>62</v>
      </c>
      <c r="AH53" s="59">
        <f>SUM(AH45:AH51)</f>
        <v>6009.7604260075277</v>
      </c>
      <c r="AI53" s="111" t="s">
        <v>80</v>
      </c>
    </row>
    <row r="54" spans="1:35" ht="18">
      <c r="A54" s="113" t="s">
        <v>161</v>
      </c>
      <c r="B54" s="113" t="s">
        <v>146</v>
      </c>
      <c r="C54" s="113" t="s">
        <v>144</v>
      </c>
      <c r="D54" s="1"/>
      <c r="E54" s="14">
        <f>IF(D54="",0,(($D$8/(D54+(IF($D$8&gt;400,0,IF($D$8&lt;=300,0.24,0.14))))-Stammdaten!$B$4)/Stammdaten!$C$4))</f>
        <v>0</v>
      </c>
      <c r="F54" s="1"/>
      <c r="G54" s="14">
        <f>IF(F54="",0,(($F$8/(F54+(IF($F$8&gt;400,0,IF($F$8&lt;=300,0.24,0.14))))-Stammdaten!$B$6)/Stammdaten!$C$6))</f>
        <v>0</v>
      </c>
      <c r="H54" s="1"/>
      <c r="I54" s="14">
        <f>IF(H54="",0,(($H$8/(H54+(IF($H$8&gt;400,0,IF($H$8&lt;=300,0.24,0.14))))-Stammdaten!$B$7)/Stammdaten!$C$7))</f>
        <v>0</v>
      </c>
      <c r="J54" s="1"/>
      <c r="K54" s="14">
        <f>IF(J54="",0,(($J$8/(J54+(IF($J$8&gt;400,0,IF($J$8&lt;=300,0.24,0.14))))-Stammdaten!$B$10)/Stammdaten!$C$10))</f>
        <v>0</v>
      </c>
      <c r="L54" s="1"/>
      <c r="M54" s="14">
        <f>IF(L54="",0,(($L$8/(L54+(IF($L$8&gt;400,0,IF($L$8&lt;=300,0.24,0.14))))-Stammdaten!B56)/Stammdaten!C56))</f>
        <v>0</v>
      </c>
      <c r="N54" s="1"/>
      <c r="O54" s="14">
        <f>IF(N54="",0,((200/N54)-Stammdaten!$B$21)/Stammdaten!$C$21)</f>
        <v>0</v>
      </c>
      <c r="P54" s="1"/>
      <c r="Q54" s="14">
        <f>IF(P54="",0,((300/P54)-Stammdaten!$B$22)/Stammdaten!$C$22)</f>
        <v>0</v>
      </c>
      <c r="R54" s="1"/>
      <c r="S54" s="14">
        <f>IF(R54="",0,((400/R54)-Stammdaten!$B$23)/Stammdaten!$C$23)</f>
        <v>0</v>
      </c>
      <c r="T54" s="1"/>
      <c r="U54" s="14">
        <f>IF(T54="",0,(SQRT(T54)-Stammdaten!$B$25)/Stammdaten!$C$25)</f>
        <v>0</v>
      </c>
      <c r="V54" s="1"/>
      <c r="W54" s="14">
        <f>IF(V54="",0,(SQRT(V54)-Stammdaten!$B$27)/Stammdaten!$C$27)</f>
        <v>0</v>
      </c>
      <c r="X54" s="1"/>
      <c r="Y54" s="14">
        <f>IF(X54="",0,(SQRT(X54)-Stammdaten!$B$29)/Stammdaten!$C$29)</f>
        <v>0</v>
      </c>
      <c r="Z54" s="1"/>
      <c r="AA54" s="14">
        <f>IF(Z54="",0,(SQRT(Z54)-Stammdaten!$B$32)/Stammdaten!$C$32)</f>
        <v>0</v>
      </c>
      <c r="AB54" s="1"/>
      <c r="AC54" s="14">
        <f>IF(AB54="",0,(SQRT(AB54)-Stammdaten!$B$33)/Stammdaten!$C$33)</f>
        <v>0</v>
      </c>
      <c r="AD54" s="1"/>
      <c r="AE54" s="14">
        <f>IF(AD54="",0,(SQRT(AD54)-Stammdaten!$B$34)/Stammdaten!$C$34)</f>
        <v>0</v>
      </c>
      <c r="AF54" s="133"/>
    </row>
    <row r="55" spans="1:35" ht="18">
      <c r="A55" s="20"/>
      <c r="B55" s="22"/>
      <c r="C55" s="61"/>
      <c r="D55" s="1"/>
      <c r="E55" s="14">
        <f>IF(D55="",0,(($D$8/(D55+(IF($D$8&gt;400,0,IF($D$8&lt;=300,0.24,0.14))))-Stammdaten!$B$4)/Stammdaten!$C$4))</f>
        <v>0</v>
      </c>
      <c r="F55" s="1"/>
      <c r="G55" s="14">
        <f>IF(F55="",0,(($F$8/(F55+(IF($F$8&gt;400,0,IF($F$8&lt;=300,0.24,0.14))))-Stammdaten!$B$6)/Stammdaten!$C$6))</f>
        <v>0</v>
      </c>
      <c r="H55" s="1"/>
      <c r="I55" s="14">
        <f>IF(H55="",0,(($H$8/(H55+(IF($H$8&gt;400,0,IF($H$8&lt;=300,0.24,0.14))))-Stammdaten!$B$7)/Stammdaten!$C$7))</f>
        <v>0</v>
      </c>
      <c r="J55" s="1"/>
      <c r="K55" s="14">
        <f>IF(J55="",0,(($J$8/(J55+(IF($J$8&gt;400,0,IF($J$8&lt;=300,0.24,0.14))))-Stammdaten!$B$10)/Stammdaten!$C$10))</f>
        <v>0</v>
      </c>
      <c r="L55" s="1"/>
      <c r="M55" s="14">
        <f>IF(L55="",0,(($L$8/(L55+(IF($L$8&gt;400,0,IF($L$8&lt;=300,0.24,0.14))))-Stammdaten!B57)/Stammdaten!C57))</f>
        <v>0</v>
      </c>
      <c r="N55" s="1"/>
      <c r="O55" s="14">
        <f>IF(N55="",0,((200/N55)-Stammdaten!$B$21)/Stammdaten!$C$21)</f>
        <v>0</v>
      </c>
      <c r="P55" s="1"/>
      <c r="Q55" s="14">
        <f>IF(P55="",0,((300/P55)-Stammdaten!$B$22)/Stammdaten!$C$22)</f>
        <v>0</v>
      </c>
      <c r="R55" s="1"/>
      <c r="S55" s="14">
        <f>IF(R55="",0,((400/R55)-Stammdaten!$B$23)/Stammdaten!$C$23)</f>
        <v>0</v>
      </c>
      <c r="T55" s="1"/>
      <c r="U55" s="14">
        <f>IF(T55="",0,(SQRT(T55)-Stammdaten!$B$25)/Stammdaten!$C$25)</f>
        <v>0</v>
      </c>
      <c r="V55" s="1"/>
      <c r="W55" s="14">
        <f>IF(V55="",0,(SQRT(V55)-Stammdaten!$B$27)/Stammdaten!$C$27)</f>
        <v>0</v>
      </c>
      <c r="X55" s="1"/>
      <c r="Y55" s="14">
        <f>IF(X55="",0,(SQRT(X55)-Stammdaten!$B$29)/Stammdaten!$C$29)</f>
        <v>0</v>
      </c>
      <c r="Z55" s="1"/>
      <c r="AA55" s="14">
        <f>IF(Z55="",0,(SQRT(Z55)-Stammdaten!$B$32)/Stammdaten!$C$32)</f>
        <v>0</v>
      </c>
      <c r="AB55" s="1"/>
      <c r="AC55" s="14">
        <f>IF(AB55="",0,(SQRT(AB55)-Stammdaten!$B$33)/Stammdaten!$C$33)</f>
        <v>0</v>
      </c>
      <c r="AD55" s="1"/>
      <c r="AE55" s="14">
        <f>IF(AD55="",0,(SQRT(AD55)-Stammdaten!$B$34)/Stammdaten!$C$34)</f>
        <v>0</v>
      </c>
      <c r="AF55" s="133"/>
    </row>
    <row r="56" spans="1:35" ht="18.75" thickBot="1">
      <c r="A56" s="62"/>
      <c r="B56" s="63"/>
      <c r="C56" s="66"/>
      <c r="D56" s="64"/>
      <c r="E56" s="76">
        <f>IF(D56="",0,(($D$8/(D56+(IF($D$8&gt;400,0,IF($D$8&lt;=300,0.24,0.14))))-Stammdaten!$B$4)/Stammdaten!$C$4))</f>
        <v>0</v>
      </c>
      <c r="F56" s="64"/>
      <c r="G56" s="76">
        <f>IF(F56="",0,(($F$8/(F56+(IF($F$8&gt;400,0,IF($F$8&lt;=300,0.24,0.14))))-Stammdaten!$B$6)/Stammdaten!$C$6))</f>
        <v>0</v>
      </c>
      <c r="H56" s="64"/>
      <c r="I56" s="76">
        <f>IF(H56="",0,(($H$8/(H56+(IF($H$8&gt;400,0,IF($H$8&lt;=300,0.24,0.14))))-Stammdaten!$B$7)/Stammdaten!$C$7))</f>
        <v>0</v>
      </c>
      <c r="J56" s="64"/>
      <c r="K56" s="76">
        <f>IF(J56="",0,(($J$8/(J56+(IF($J$8&gt;400,0,IF($J$8&lt;=300,0.24,0.14))))-Stammdaten!$B$10)/Stammdaten!$C$10))</f>
        <v>0</v>
      </c>
      <c r="L56" s="64"/>
      <c r="M56" s="76">
        <f>IF(L56="",0,(($L$8/(L56+(IF($L$8&gt;400,0,IF($L$8&lt;=300,0.24,0.14))))-Stammdaten!B58)/Stammdaten!C58))</f>
        <v>0</v>
      </c>
      <c r="N56" s="64"/>
      <c r="O56" s="76">
        <f>IF(N56="",0,((200/N56)-Stammdaten!$B$21)/Stammdaten!$C$21)</f>
        <v>0</v>
      </c>
      <c r="P56" s="64"/>
      <c r="Q56" s="76">
        <f>IF(P56="",0,((300/P56)-Stammdaten!$B$22)/Stammdaten!$C$22)</f>
        <v>0</v>
      </c>
      <c r="R56" s="64"/>
      <c r="S56" s="76">
        <f>IF(R56="",0,((400/R56)-Stammdaten!$B$23)/Stammdaten!$C$23)</f>
        <v>0</v>
      </c>
      <c r="T56" s="64"/>
      <c r="U56" s="76">
        <f>IF(T56="",0,(SQRT(T56)-Stammdaten!$B$25)/Stammdaten!$C$25)</f>
        <v>0</v>
      </c>
      <c r="V56" s="64"/>
      <c r="W56" s="76">
        <f>IF(V56="",0,(SQRT(V56)-Stammdaten!$B$27)/Stammdaten!$C$27)</f>
        <v>0</v>
      </c>
      <c r="X56" s="64"/>
      <c r="Y56" s="76">
        <f>IF(X56="",0,(SQRT(X56)-Stammdaten!$B$29)/Stammdaten!$C$29)</f>
        <v>0</v>
      </c>
      <c r="Z56" s="64"/>
      <c r="AA56" s="76">
        <f>IF(Z56="",0,(SQRT(Z56)-Stammdaten!$B$32)/Stammdaten!$C$32)</f>
        <v>0</v>
      </c>
      <c r="AB56" s="64"/>
      <c r="AC56" s="76">
        <f>IF(AB56="",0,(SQRT(AB56)-Stammdaten!$B$33)/Stammdaten!$C$33)</f>
        <v>0</v>
      </c>
      <c r="AD56" s="1"/>
      <c r="AE56" s="14">
        <f>IF(AD56="",0,(SQRT(AD56)-Stammdaten!$B$34)/Stammdaten!$C$34)</f>
        <v>0</v>
      </c>
      <c r="AF56" s="133"/>
    </row>
    <row r="57" spans="1:35" ht="18">
      <c r="A57" s="116" t="s">
        <v>162</v>
      </c>
      <c r="B57" s="112" t="s">
        <v>163</v>
      </c>
      <c r="C57" s="112" t="s">
        <v>164</v>
      </c>
      <c r="D57" s="65"/>
      <c r="E57" s="14">
        <f>IF(D57="",0,(($D$8/(D57+(IF($D$8&gt;400,0,IF($D$8&lt;=300,0.24,0.14))))-Stammdaten!$B$4)/Stammdaten!$C$4))</f>
        <v>0</v>
      </c>
      <c r="F57" s="65"/>
      <c r="G57" s="14">
        <f>IF(F57="",0,(($F$8/(F57+(IF($F$8&gt;400,0,IF($F$8&lt;=300,0.24,0.14))))-Stammdaten!$B$6)/Stammdaten!$C$6))</f>
        <v>0</v>
      </c>
      <c r="H57" s="65"/>
      <c r="I57" s="14">
        <f>IF(H57="",0,(($H$8/(H57+(IF($H$8&gt;400,0,IF($H$8&lt;=300,0.24,0.14))))-Stammdaten!$B$7)/Stammdaten!$C$7))</f>
        <v>0</v>
      </c>
      <c r="J57" s="65">
        <v>153</v>
      </c>
      <c r="K57" s="14">
        <f>IF(J57="",0,(($J$8/(J57+(IF($J$8&gt;400,0,IF($J$8&lt;=300,0.24,0.14))))-Stammdaten!$B$10)/Stammdaten!$C$10))</f>
        <v>450.89412576624846</v>
      </c>
      <c r="L57" s="65"/>
      <c r="M57" s="14">
        <f>IF(L57="",0,(($L$8/(L57+(IF($L$8&gt;400,0,IF($L$8&lt;=300,0.24,0.14))))-Stammdaten!B59)/Stammdaten!C59))</f>
        <v>0</v>
      </c>
      <c r="N57" s="65"/>
      <c r="O57" s="14">
        <f>IF(N57="",0,((200/N57)-Stammdaten!$B$21)/Stammdaten!$C$21)</f>
        <v>0</v>
      </c>
      <c r="P57" s="91">
        <v>44.28</v>
      </c>
      <c r="Q57" s="14">
        <f>IF(P57="",0,((300/P57)-Stammdaten!$B$22)/Stammdaten!$C$22)</f>
        <v>805.74329839683946</v>
      </c>
      <c r="R57" s="65"/>
      <c r="S57" s="14">
        <f>IF(R57="",0,((400/R57)-Stammdaten!$B$23)/Stammdaten!$C$23)</f>
        <v>0</v>
      </c>
      <c r="T57" s="65"/>
      <c r="U57" s="14">
        <f>IF(T57="",0,(SQRT(T57)-Stammdaten!$B$25)/Stammdaten!$C$25)</f>
        <v>0</v>
      </c>
      <c r="V57" s="65"/>
      <c r="W57" s="14">
        <f>IF(V57="",0,(SQRT(V57)-Stammdaten!$B$27)/Stammdaten!$C$27)</f>
        <v>0</v>
      </c>
      <c r="X57" s="65"/>
      <c r="Y57" s="14">
        <f>IF(X57="",0,(SQRT(X57)-Stammdaten!$B$29)/Stammdaten!$C$29)</f>
        <v>0</v>
      </c>
      <c r="Z57" s="65"/>
      <c r="AA57" s="14">
        <f>IF(Z57="",0,(SQRT(Z57)-Stammdaten!$B$32)/Stammdaten!$C$32)</f>
        <v>0</v>
      </c>
      <c r="AB57" s="65"/>
      <c r="AC57" s="14">
        <f>IF(AB57="",0,(SQRT(AB57)-Stammdaten!$B$33)/Stammdaten!$C$33)</f>
        <v>0</v>
      </c>
      <c r="AD57" s="1"/>
      <c r="AE57" s="14">
        <f>IF(AD57="",0,(SQRT(AD57)-Stammdaten!$B$34)/Stammdaten!$C$34)</f>
        <v>0</v>
      </c>
      <c r="AF57" s="133"/>
      <c r="AG57" s="55" t="s">
        <v>56</v>
      </c>
      <c r="AH57" s="57">
        <f>SUM(G57:G68)</f>
        <v>743.49780776644104</v>
      </c>
    </row>
    <row r="58" spans="1:35" ht="18">
      <c r="A58" s="113" t="s">
        <v>165</v>
      </c>
      <c r="B58" s="113" t="s">
        <v>166</v>
      </c>
      <c r="C58" s="112" t="s">
        <v>164</v>
      </c>
      <c r="D58" s="1"/>
      <c r="E58" s="14">
        <f>IF(D58="",0,(($D$8/(D58+(IF($D$8&gt;400,0,IF($D$8&lt;=300,0.24,0.14))))-Stammdaten!$B$4)/Stammdaten!$C$4))</f>
        <v>0</v>
      </c>
      <c r="F58" s="1">
        <v>11.32</v>
      </c>
      <c r="G58" s="14">
        <f>IF(F58="",0,(($F$8/(F58+(IF($F$8&gt;400,0,IF($F$8&lt;=300,0.24,0.14))))-Stammdaten!$B$6)/Stammdaten!$C$6))</f>
        <v>359.62187851753038</v>
      </c>
      <c r="H58" s="1"/>
      <c r="I58" s="14">
        <f>IF(H58="",0,(($H$8/(H58+(IF($H$8&gt;400,0,IF($H$8&lt;=300,0.24,0.14))))-Stammdaten!$B$7)/Stammdaten!$C$7))</f>
        <v>0</v>
      </c>
      <c r="J58" s="1"/>
      <c r="K58" s="14">
        <f>IF(J58="",0,(($J$8/(J58+(IF($J$8&gt;400,0,IF($J$8&lt;=300,0.24,0.14))))-Stammdaten!$B$10)/Stammdaten!$C$10))</f>
        <v>0</v>
      </c>
      <c r="L58" s="1"/>
      <c r="M58" s="14">
        <f>IF(L58="",0,(($L$8/(L58+(IF($L$8&gt;400,0,IF($L$8&lt;=300,0.24,0.14))))-Stammdaten!B60)/Stammdaten!C60))</f>
        <v>0</v>
      </c>
      <c r="N58" s="1"/>
      <c r="O58" s="14">
        <f>IF(N58="",0,((200/N58)-Stammdaten!$B$21)/Stammdaten!$C$21)</f>
        <v>0</v>
      </c>
      <c r="P58" s="1"/>
      <c r="Q58" s="14">
        <f>IF(P58="",0,((300/P58)-Stammdaten!$B$22)/Stammdaten!$C$22)</f>
        <v>0</v>
      </c>
      <c r="R58" s="1"/>
      <c r="S58" s="14">
        <f>IF(R58="",0,((400/R58)-Stammdaten!$B$23)/Stammdaten!$C$23)</f>
        <v>0</v>
      </c>
      <c r="T58" s="1"/>
      <c r="U58" s="14">
        <f>IF(T58="",0,(SQRT(T58)-Stammdaten!$B$25)/Stammdaten!$C$25)</f>
        <v>0</v>
      </c>
      <c r="V58" s="1">
        <v>4.4800000000000004</v>
      </c>
      <c r="W58" s="14">
        <f>IF(V58="",0,(SQRT(V58)-Stammdaten!$B$27)/Stammdaten!$C$27)</f>
        <v>441.24248806012451</v>
      </c>
      <c r="X58" s="1"/>
      <c r="Y58" s="14">
        <f>IF(X58="",0,(SQRT(X58)-Stammdaten!$B$29)/Stammdaten!$C$29)</f>
        <v>0</v>
      </c>
      <c r="Z58" s="1"/>
      <c r="AA58" s="14">
        <f>IF(Z58="",0,(SQRT(Z58)-Stammdaten!$B$32)/Stammdaten!$C$32)</f>
        <v>0</v>
      </c>
      <c r="AB58" s="1"/>
      <c r="AC58" s="14">
        <f>IF(AB58="",0,(SQRT(AB58)-Stammdaten!$B$33)/Stammdaten!$C$33)</f>
        <v>0</v>
      </c>
      <c r="AD58" s="1"/>
      <c r="AE58" s="14">
        <f>IF(AD58="",0,(SQRT(AD58)-Stammdaten!$B$34)/Stammdaten!$C$34)</f>
        <v>0</v>
      </c>
      <c r="AF58" s="133"/>
      <c r="AG58" s="55" t="s">
        <v>30</v>
      </c>
      <c r="AH58" s="57">
        <f>SUM(K57:K68)</f>
        <v>952.53318718791843</v>
      </c>
    </row>
    <row r="59" spans="1:35" ht="18">
      <c r="A59" s="113" t="s">
        <v>167</v>
      </c>
      <c r="B59" s="113" t="s">
        <v>168</v>
      </c>
      <c r="C59" s="112" t="s">
        <v>164</v>
      </c>
      <c r="D59" s="1"/>
      <c r="E59" s="14">
        <f>IF(D59="",0,(($D$8/(D59+(IF($D$8&gt;400,0,IF($D$8&lt;=300,0.24,0.14))))-Stammdaten!$B$4)/Stammdaten!$C$4))</f>
        <v>0</v>
      </c>
      <c r="F59" s="1">
        <v>11.04</v>
      </c>
      <c r="G59" s="14">
        <f>IF(F59="",0,(($F$8/(F59+(IF($F$8&gt;400,0,IF($F$8&lt;=300,0.24,0.14))))-Stammdaten!$B$6)/Stammdaten!$C$6))</f>
        <v>383.87592924891067</v>
      </c>
      <c r="H59" s="1"/>
      <c r="I59" s="14">
        <f>IF(H59="",0,(($H$8/(H59+(IF($H$8&gt;400,0,IF($H$8&lt;=300,0.24,0.14))))-Stammdaten!$B$7)/Stammdaten!$C$7))</f>
        <v>0</v>
      </c>
      <c r="J59" s="1">
        <v>144</v>
      </c>
      <c r="K59" s="14">
        <f>IF(J59="",0,(($J$8/(J59+(IF($J$8&gt;400,0,IF($J$8&lt;=300,0.24,0.14))))-Stammdaten!$B$10)/Stammdaten!$C$10))</f>
        <v>501.63906142167002</v>
      </c>
      <c r="L59" s="1"/>
      <c r="M59" s="14">
        <f>IF(L59="",0,(($L$8/(L59+(IF($L$8&gt;400,0,IF($L$8&lt;=300,0.24,0.14))))-Stammdaten!B61)/Stammdaten!C61))</f>
        <v>0</v>
      </c>
      <c r="N59" s="1"/>
      <c r="O59" s="14">
        <f>IF(N59="",0,((200/N59)-Stammdaten!$B$21)/Stammdaten!$C$21)</f>
        <v>0</v>
      </c>
      <c r="P59" s="1"/>
      <c r="Q59" s="14">
        <f>IF(P59="",0,((300/P59)-Stammdaten!$B$22)/Stammdaten!$C$22)</f>
        <v>0</v>
      </c>
      <c r="R59" s="1"/>
      <c r="S59" s="14">
        <f>IF(R59="",0,((400/R59)-Stammdaten!$B$23)/Stammdaten!$C$23)</f>
        <v>0</v>
      </c>
      <c r="T59" s="1"/>
      <c r="U59" s="14">
        <f>IF(T59="",0,(SQRT(T59)-Stammdaten!$B$25)/Stammdaten!$C$25)</f>
        <v>0</v>
      </c>
      <c r="V59" s="1"/>
      <c r="W59" s="14">
        <f>IF(V59="",0,(SQRT(V59)-Stammdaten!$B$27)/Stammdaten!$C$27)</f>
        <v>0</v>
      </c>
      <c r="X59" s="1"/>
      <c r="Y59" s="14">
        <f>IF(X59="",0,(SQRT(X59)-Stammdaten!$B$29)/Stammdaten!$C$29)</f>
        <v>0</v>
      </c>
      <c r="Z59" s="1"/>
      <c r="AA59" s="14">
        <f>IF(Z59="",0,(SQRT(Z59)-Stammdaten!$B$32)/Stammdaten!$C$32)</f>
        <v>0</v>
      </c>
      <c r="AB59" s="1"/>
      <c r="AC59" s="14">
        <f>IF(AB59="",0,(SQRT(AB59)-Stammdaten!$B$33)/Stammdaten!$C$33)</f>
        <v>0</v>
      </c>
      <c r="AD59" s="1"/>
      <c r="AE59" s="14">
        <f>IF(AD59="",0,(SQRT(AD59)-Stammdaten!$B$34)/Stammdaten!$C$34)</f>
        <v>0</v>
      </c>
      <c r="AF59" s="133"/>
      <c r="AG59" s="55" t="s">
        <v>57</v>
      </c>
      <c r="AH59" s="57">
        <f>SUM(Q57:Q68)</f>
        <v>805.74329839683946</v>
      </c>
    </row>
    <row r="60" spans="1:35" ht="18">
      <c r="A60" s="113" t="s">
        <v>169</v>
      </c>
      <c r="B60" s="113" t="s">
        <v>170</v>
      </c>
      <c r="C60" s="112" t="s">
        <v>164</v>
      </c>
      <c r="D60" s="1"/>
      <c r="E60" s="14">
        <f>IF(D60="",0,(($D$8/(D60+(IF($D$8&gt;400,0,IF($D$8&lt;=300,0.24,0.14))))-Stammdaten!$B$4)/Stammdaten!$C$4))</f>
        <v>0</v>
      </c>
      <c r="F60" s="1"/>
      <c r="G60" s="14">
        <f>IF(F60="",0,(($F$8/(F60+(IF($F$8&gt;400,0,IF($F$8&lt;=300,0.24,0.14))))-Stammdaten!$B$6)/Stammdaten!$C$6))</f>
        <v>0</v>
      </c>
      <c r="H60" s="1"/>
      <c r="I60" s="14">
        <f>IF(H60="",0,(($H$8/(H60+(IF($H$8&gt;400,0,IF($H$8&lt;=300,0.24,0.14))))-Stammdaten!$B$7)/Stammdaten!$C$7))</f>
        <v>0</v>
      </c>
      <c r="J60" s="1"/>
      <c r="K60" s="14">
        <f>IF(J60="",0,(($J$8/(J60+(IF($J$8&gt;400,0,IF($J$8&lt;=300,0.24,0.14))))-Stammdaten!$B$10)/Stammdaten!$C$10))</f>
        <v>0</v>
      </c>
      <c r="L60" s="1"/>
      <c r="M60" s="14">
        <f>IF(L60="",0,(($L$8/(L60+(IF($L$8&gt;400,0,IF($L$8&lt;=300,0.24,0.14))))-Stammdaten!B62)/Stammdaten!C62))</f>
        <v>0</v>
      </c>
      <c r="N60" s="1"/>
      <c r="O60" s="14">
        <f>IF(N60="",0,((200/N60)-Stammdaten!$B$21)/Stammdaten!$C$21)</f>
        <v>0</v>
      </c>
      <c r="P60" s="1"/>
      <c r="Q60" s="14">
        <f>IF(P60="",0,((300/P60)-Stammdaten!$B$22)/Stammdaten!$C$22)</f>
        <v>0</v>
      </c>
      <c r="R60" s="1"/>
      <c r="S60" s="14">
        <f>IF(R60="",0,((400/R60)-Stammdaten!$B$23)/Stammdaten!$C$23)</f>
        <v>0</v>
      </c>
      <c r="T60" s="1"/>
      <c r="U60" s="14">
        <f>IF(T60="",0,(SQRT(T60)-Stammdaten!$B$25)/Stammdaten!$C$25)</f>
        <v>0</v>
      </c>
      <c r="V60" s="1"/>
      <c r="W60" s="14">
        <f>IF(V60="",0,(SQRT(V60)-Stammdaten!$B$27)/Stammdaten!$C$27)</f>
        <v>0</v>
      </c>
      <c r="X60" s="1"/>
      <c r="Y60" s="14">
        <f>IF(X60="",0,(SQRT(X60)-Stammdaten!$B$29)/Stammdaten!$C$29)</f>
        <v>0</v>
      </c>
      <c r="Z60" s="1"/>
      <c r="AA60" s="14">
        <f>IF(Z60="",0,(SQRT(Z60)-Stammdaten!$B$32)/Stammdaten!$C$32)</f>
        <v>0</v>
      </c>
      <c r="AB60" s="1"/>
      <c r="AC60" s="14">
        <f>IF(AB60="",0,(SQRT(AB60)-Stammdaten!$B$33)/Stammdaten!$C$33)</f>
        <v>0</v>
      </c>
      <c r="AD60" s="1"/>
      <c r="AE60" s="14">
        <f>IF(AD60="",0,(SQRT(AD60)-Stammdaten!$B$34)/Stammdaten!$C$34)</f>
        <v>0</v>
      </c>
      <c r="AF60" s="133"/>
      <c r="AG60" s="55" t="s">
        <v>58</v>
      </c>
      <c r="AH60" s="57">
        <f>SUM(U57:U68)</f>
        <v>755.87160721713917</v>
      </c>
    </row>
    <row r="61" spans="1:35" ht="18">
      <c r="A61" s="113" t="s">
        <v>171</v>
      </c>
      <c r="B61" s="113" t="s">
        <v>139</v>
      </c>
      <c r="C61" s="112" t="s">
        <v>164</v>
      </c>
      <c r="D61" s="1"/>
      <c r="E61" s="14">
        <f>IF(D61="",0,(($D$8/(D61+(IF($D$8&gt;400,0,IF($D$8&lt;=300,0.24,0.14))))-Stammdaten!$B$4)/Stammdaten!$C$4))</f>
        <v>0</v>
      </c>
      <c r="F61" s="1"/>
      <c r="G61" s="14">
        <f>IF(F61="",0,(($F$8/(F61+(IF($F$8&gt;400,0,IF($F$8&lt;=300,0.24,0.14))))-Stammdaten!$B$6)/Stammdaten!$C$6))</f>
        <v>0</v>
      </c>
      <c r="H61" s="1"/>
      <c r="I61" s="14">
        <f>IF(H61="",0,(($H$8/(H61+(IF($H$8&gt;400,0,IF($H$8&lt;=300,0.24,0.14))))-Stammdaten!$B$7)/Stammdaten!$C$7))</f>
        <v>0</v>
      </c>
      <c r="J61" s="1"/>
      <c r="K61" s="14">
        <f>IF(J61="",0,(($J$8/(J61+(IF($J$8&gt;400,0,IF($J$8&lt;=300,0.24,0.14))))-Stammdaten!$B$10)/Stammdaten!$C$10))</f>
        <v>0</v>
      </c>
      <c r="L61" s="1"/>
      <c r="M61" s="14">
        <f>IF(L61="",0,(($L$8/(L61+(IF($L$8&gt;400,0,IF($L$8&lt;=300,0.24,0.14))))-Stammdaten!B63)/Stammdaten!C63))</f>
        <v>0</v>
      </c>
      <c r="N61" s="1"/>
      <c r="O61" s="14">
        <f>IF(N61="",0,((200/N61)-Stammdaten!$B$21)/Stammdaten!$C$21)</f>
        <v>0</v>
      </c>
      <c r="P61" s="1"/>
      <c r="Q61" s="14">
        <f>IF(P61="",0,((300/P61)-Stammdaten!$B$22)/Stammdaten!$C$22)</f>
        <v>0</v>
      </c>
      <c r="R61" s="1"/>
      <c r="S61" s="14">
        <f>IF(R61="",0,((400/R61)-Stammdaten!$B$23)/Stammdaten!$C$23)</f>
        <v>0</v>
      </c>
      <c r="T61" s="1"/>
      <c r="U61" s="14">
        <f>IF(T61="",0,(SQRT(T61)-Stammdaten!$B$25)/Stammdaten!$C$25)</f>
        <v>0</v>
      </c>
      <c r="V61" s="1"/>
      <c r="W61" s="14">
        <f>IF(V61="",0,(SQRT(V61)-Stammdaten!$B$27)/Stammdaten!$C$27)</f>
        <v>0</v>
      </c>
      <c r="X61" s="1"/>
      <c r="Y61" s="14">
        <f>IF(X61="",0,(SQRT(X61)-Stammdaten!$B$29)/Stammdaten!$C$29)</f>
        <v>0</v>
      </c>
      <c r="Z61" s="1"/>
      <c r="AA61" s="14">
        <f>IF(Z61="",0,(SQRT(Z61)-Stammdaten!$B$32)/Stammdaten!$C$32)</f>
        <v>0</v>
      </c>
      <c r="AB61" s="1">
        <v>55</v>
      </c>
      <c r="AC61" s="14">
        <f>IF(AB61="",0,(SQRT(AB61)-Stammdaten!$B$33)/Stammdaten!$C$33)</f>
        <v>441.95149089481157</v>
      </c>
      <c r="AD61" s="1"/>
      <c r="AE61" s="14">
        <f>IF(AD61="",0,(SQRT(AD61)-Stammdaten!$B$34)/Stammdaten!$C$34)</f>
        <v>0</v>
      </c>
      <c r="AF61" s="133"/>
      <c r="AG61" s="55" t="s">
        <v>59</v>
      </c>
      <c r="AH61" s="57">
        <f>SUM(W57:W68)</f>
        <v>916.40697665403513</v>
      </c>
    </row>
    <row r="62" spans="1:35" ht="18">
      <c r="A62" s="113" t="s">
        <v>172</v>
      </c>
      <c r="B62" s="113" t="s">
        <v>173</v>
      </c>
      <c r="C62" s="112" t="s">
        <v>164</v>
      </c>
      <c r="D62" s="1"/>
      <c r="E62" s="14">
        <f>IF(D62="",0,(($D$8/(D62+(IF($D$8&gt;400,0,IF($D$8&lt;=300,0.24,0.14))))-Stammdaten!$B$4)/Stammdaten!$C$4))</f>
        <v>0</v>
      </c>
      <c r="F62" s="1"/>
      <c r="G62" s="14">
        <f>IF(F62="",0,(($F$8/(F62+(IF($F$8&gt;400,0,IF($F$8&lt;=300,0.24,0.14))))-Stammdaten!$B$6)/Stammdaten!$C$6))</f>
        <v>0</v>
      </c>
      <c r="H62" s="1"/>
      <c r="I62" s="14">
        <f>IF(H62="",0,(($H$8/(H62+(IF($H$8&gt;400,0,IF($H$8&lt;=300,0.24,0.14))))-Stammdaten!$B$7)/Stammdaten!$C$7))</f>
        <v>0</v>
      </c>
      <c r="J62" s="1"/>
      <c r="K62" s="14">
        <f>IF(J62="",0,(($J$8/(J62+(IF($J$8&gt;400,0,IF($J$8&lt;=300,0.24,0.14))))-Stammdaten!$B$10)/Stammdaten!$C$10))</f>
        <v>0</v>
      </c>
      <c r="L62" s="1"/>
      <c r="M62" s="14">
        <f>IF(L62="",0,(($L$8/(L62+(IF($L$8&gt;400,0,IF($L$8&lt;=300,0.24,0.14))))-Stammdaten!B64)/Stammdaten!C64))</f>
        <v>0</v>
      </c>
      <c r="N62" s="1"/>
      <c r="O62" s="14">
        <f>IF(N62="",0,((200/N62)-Stammdaten!$B$21)/Stammdaten!$C$21)</f>
        <v>0</v>
      </c>
      <c r="P62" s="1"/>
      <c r="Q62" s="14">
        <f>IF(P62="",0,((300/P62)-Stammdaten!$B$22)/Stammdaten!$C$22)</f>
        <v>0</v>
      </c>
      <c r="R62" s="1"/>
      <c r="S62" s="14">
        <f>IF(R62="",0,((400/R62)-Stammdaten!$B$23)/Stammdaten!$C$23)</f>
        <v>0</v>
      </c>
      <c r="T62" s="1"/>
      <c r="U62" s="14">
        <f>IF(T62="",0,(SQRT(T62)-Stammdaten!$B$25)/Stammdaten!$C$25)</f>
        <v>0</v>
      </c>
      <c r="V62" s="1"/>
      <c r="W62" s="14">
        <f>IF(V62="",0,(SQRT(V62)-Stammdaten!$B$27)/Stammdaten!$C$27)</f>
        <v>0</v>
      </c>
      <c r="X62" s="1"/>
      <c r="Y62" s="14">
        <f>IF(X62="",0,(SQRT(X62)-Stammdaten!$B$29)/Stammdaten!$C$29)</f>
        <v>0</v>
      </c>
      <c r="Z62" s="1"/>
      <c r="AA62" s="14">
        <f>IF(Z62="",0,(SQRT(Z62)-Stammdaten!$B$32)/Stammdaten!$C$32)</f>
        <v>0</v>
      </c>
      <c r="AB62" s="1">
        <v>48</v>
      </c>
      <c r="AC62" s="14">
        <f>IF(AB62="",0,(SQRT(AB62)-Stammdaten!$B$33)/Stammdaten!$C$33)</f>
        <v>402.59703469963785</v>
      </c>
      <c r="AD62" s="1"/>
      <c r="AE62" s="14">
        <f>IF(AD62="",0,(SQRT(AD62)-Stammdaten!$B$34)/Stammdaten!$C$34)</f>
        <v>0</v>
      </c>
      <c r="AF62" s="133"/>
      <c r="AG62" s="55" t="s">
        <v>60</v>
      </c>
      <c r="AH62" s="57">
        <f>SUM(Y57:Y68)</f>
        <v>809.13862564587544</v>
      </c>
    </row>
    <row r="63" spans="1:35" ht="18">
      <c r="A63" s="113" t="s">
        <v>174</v>
      </c>
      <c r="B63" s="113" t="s">
        <v>175</v>
      </c>
      <c r="C63" s="112" t="s">
        <v>164</v>
      </c>
      <c r="D63" s="1"/>
      <c r="E63" s="14">
        <f>IF(D63="",0,(($D$8/(D63+(IF($D$8&gt;400,0,IF($D$8&lt;=300,0.24,0.14))))-Stammdaten!$B$4)/Stammdaten!$C$4))</f>
        <v>0</v>
      </c>
      <c r="F63" s="1"/>
      <c r="G63" s="14">
        <f>IF(F63="",0,(($F$8/(F63+(IF($F$8&gt;400,0,IF($F$8&lt;=300,0.24,0.14))))-Stammdaten!$B$6)/Stammdaten!$C$6))</f>
        <v>0</v>
      </c>
      <c r="H63" s="1"/>
      <c r="I63" s="14">
        <f>IF(H63="",0,(($H$8/(H63+(IF($H$8&gt;400,0,IF($H$8&lt;=300,0.24,0.14))))-Stammdaten!$B$7)/Stammdaten!$C$7))</f>
        <v>0</v>
      </c>
      <c r="J63" s="1"/>
      <c r="K63" s="14">
        <f>IF(J63="",0,(($J$8/(J63+(IF($J$8&gt;400,0,IF($J$8&lt;=300,0.24,0.14))))-Stammdaten!$B$10)/Stammdaten!$C$10))</f>
        <v>0</v>
      </c>
      <c r="L63" s="1"/>
      <c r="M63" s="14">
        <f>IF(L63="",0,(($L$8/(L63+(IF($L$8&gt;400,0,IF($L$8&lt;=300,0.24,0.14))))-Stammdaten!B65)/Stammdaten!C65))</f>
        <v>0</v>
      </c>
      <c r="N63" s="1"/>
      <c r="O63" s="14">
        <f>IF(N63="",0,((200/N63)-Stammdaten!$B$21)/Stammdaten!$C$21)</f>
        <v>0</v>
      </c>
      <c r="P63" s="1"/>
      <c r="Q63" s="14">
        <f>IF(P63="",0,((300/P63)-Stammdaten!$B$22)/Stammdaten!$C$22)</f>
        <v>0</v>
      </c>
      <c r="R63" s="1"/>
      <c r="S63" s="14">
        <f>IF(R63="",0,((400/R63)-Stammdaten!$B$23)/Stammdaten!$C$23)</f>
        <v>0</v>
      </c>
      <c r="T63" s="1">
        <v>1.43</v>
      </c>
      <c r="U63" s="14">
        <f>IF(T63="",0,(SQRT(T63)-Stammdaten!$B$25)/Stammdaten!$C$25)</f>
        <v>443.53259288767487</v>
      </c>
      <c r="V63" s="1">
        <v>4.8</v>
      </c>
      <c r="W63" s="14">
        <f>IF(V63="",0,(SQRT(V63)-Stammdaten!$B$27)/Stammdaten!$C$27)</f>
        <v>475.16448859391062</v>
      </c>
      <c r="X63" s="1">
        <v>8.25</v>
      </c>
      <c r="Y63" s="14">
        <f>IF(X63="",0,(SQRT(X63)-Stammdaten!$B$29)/Stammdaten!$C$29)</f>
        <v>391.15711439703085</v>
      </c>
      <c r="Z63" s="1"/>
      <c r="AA63" s="14">
        <f>IF(Z63="",0,(SQRT(Z63)-Stammdaten!$B$32)/Stammdaten!$C$32)</f>
        <v>0</v>
      </c>
      <c r="AB63" s="1"/>
      <c r="AC63" s="14">
        <f>IF(AB63="",0,(SQRT(AB63)-Stammdaten!$B$33)/Stammdaten!$C$33)</f>
        <v>0</v>
      </c>
      <c r="AD63" s="1"/>
      <c r="AE63" s="14">
        <f>IF(AD63="",0,(SQRT(AD63)-Stammdaten!$B$34)/Stammdaten!$C$34)</f>
        <v>0</v>
      </c>
      <c r="AF63" s="133"/>
      <c r="AG63" s="56" t="s">
        <v>61</v>
      </c>
      <c r="AH63" s="58">
        <f>SUM(AC57:AC68)</f>
        <v>844.54852559444942</v>
      </c>
    </row>
    <row r="64" spans="1:35" ht="18">
      <c r="A64" s="113" t="s">
        <v>176</v>
      </c>
      <c r="B64" s="113" t="s">
        <v>177</v>
      </c>
      <c r="C64" s="112" t="s">
        <v>164</v>
      </c>
      <c r="D64" s="1"/>
      <c r="E64" s="14">
        <f>IF(D64="",0,(($D$8/(D64+(IF($D$8&gt;400,0,IF($D$8&lt;=300,0.24,0.14))))-Stammdaten!$B$4)/Stammdaten!$C$4))</f>
        <v>0</v>
      </c>
      <c r="F64" s="1"/>
      <c r="G64" s="14">
        <f>IF(F64="",0,(($F$8/(F64+(IF($F$8&gt;400,0,IF($F$8&lt;=300,0.24,0.14))))-Stammdaten!$B$6)/Stammdaten!$C$6))</f>
        <v>0</v>
      </c>
      <c r="H64" s="1"/>
      <c r="I64" s="14">
        <f>IF(H64="",0,(($H$8/(H64+(IF($H$8&gt;400,0,IF($H$8&lt;=300,0.24,0.14))))-Stammdaten!$B$7)/Stammdaten!$C$7))</f>
        <v>0</v>
      </c>
      <c r="J64" s="1"/>
      <c r="K64" s="14">
        <f>IF(J64="",0,(($J$8/(J64+(IF($J$8&gt;400,0,IF($J$8&lt;=300,0.24,0.14))))-Stammdaten!$B$10)/Stammdaten!$C$10))</f>
        <v>0</v>
      </c>
      <c r="L64" s="1"/>
      <c r="M64" s="14">
        <f>IF(L64="",0,(($L$8/(L64+(IF($L$8&gt;400,0,IF($L$8&lt;=300,0.24,0.14))))-Stammdaten!B66)/Stammdaten!C66))</f>
        <v>0</v>
      </c>
      <c r="N64" s="1"/>
      <c r="O64" s="14">
        <f>IF(N64="",0,((200/N64)-Stammdaten!$B$21)/Stammdaten!$C$21)</f>
        <v>0</v>
      </c>
      <c r="P64" s="1"/>
      <c r="Q64" s="14">
        <f>IF(P64="",0,((300/P64)-Stammdaten!$B$22)/Stammdaten!$C$22)</f>
        <v>0</v>
      </c>
      <c r="R64" s="1"/>
      <c r="S64" s="14">
        <f>IF(R64="",0,((400/R64)-Stammdaten!$B$23)/Stammdaten!$C$23)</f>
        <v>0</v>
      </c>
      <c r="T64" s="1">
        <v>1.19</v>
      </c>
      <c r="U64" s="14">
        <f>IF(T64="",0,(SQRT(T64)-Stammdaten!$B$25)/Stammdaten!$C$25)</f>
        <v>312.33901432946436</v>
      </c>
      <c r="V64" s="1"/>
      <c r="W64" s="14">
        <f>IF(V64="",0,(SQRT(V64)-Stammdaten!$B$27)/Stammdaten!$C$27)</f>
        <v>0</v>
      </c>
      <c r="X64" s="1"/>
      <c r="Y64" s="14">
        <f>IF(X64="",0,(SQRT(X64)-Stammdaten!$B$29)/Stammdaten!$C$29)</f>
        <v>0</v>
      </c>
      <c r="Z64" s="1"/>
      <c r="AA64" s="14">
        <f>IF(Z64="",0,(SQRT(Z64)-Stammdaten!$B$32)/Stammdaten!$C$32)</f>
        <v>0</v>
      </c>
      <c r="AB64" s="1"/>
      <c r="AC64" s="14">
        <f>IF(AB64="",0,(SQRT(AB64)-Stammdaten!$B$33)/Stammdaten!$C$33)</f>
        <v>0</v>
      </c>
      <c r="AD64" s="1"/>
      <c r="AE64" s="14">
        <f>IF(AD64="",0,(SQRT(AD64)-Stammdaten!$B$34)/Stammdaten!$C$34)</f>
        <v>0</v>
      </c>
      <c r="AF64" s="133"/>
    </row>
    <row r="65" spans="1:35" ht="18">
      <c r="A65" s="113" t="s">
        <v>178</v>
      </c>
      <c r="B65" s="113" t="s">
        <v>179</v>
      </c>
      <c r="C65" s="112" t="s">
        <v>164</v>
      </c>
      <c r="D65" s="1"/>
      <c r="E65" s="14">
        <f>IF(D65="",0,(($D$8/(D65+(IF($D$8&gt;400,0,IF($D$8&lt;=300,0.24,0.14))))-Stammdaten!$B$4)/Stammdaten!$C$4))</f>
        <v>0</v>
      </c>
      <c r="F65" s="1"/>
      <c r="G65" s="14">
        <f>IF(F65="",0,(($F$8/(F65+(IF($F$8&gt;400,0,IF($F$8&lt;=300,0.24,0.14))))-Stammdaten!$B$6)/Stammdaten!$C$6))</f>
        <v>0</v>
      </c>
      <c r="H65" s="1"/>
      <c r="I65" s="14">
        <f>IF(H65="",0,(($H$8/(H65+(IF($H$8&gt;400,0,IF($H$8&lt;=300,0.24,0.14))))-Stammdaten!$B$7)/Stammdaten!$C$7))</f>
        <v>0</v>
      </c>
      <c r="J65" s="1"/>
      <c r="K65" s="14">
        <f>IF(J65="",0,(($J$8/(J65+(IF($J$8&gt;400,0,IF($J$8&lt;=300,0.24,0.14))))-Stammdaten!$B$10)/Stammdaten!$C$10))</f>
        <v>0</v>
      </c>
      <c r="L65" s="1"/>
      <c r="M65" s="14">
        <f>IF(L65="",0,(($L$8/(L65+(IF($L$8&gt;400,0,IF($L$8&lt;=300,0.24,0.14))))-Stammdaten!B67)/Stammdaten!C67))</f>
        <v>0</v>
      </c>
      <c r="N65" s="1"/>
      <c r="O65" s="14">
        <f>IF(N65="",0,((200/N65)-Stammdaten!$B$21)/Stammdaten!$C$21)</f>
        <v>0</v>
      </c>
      <c r="P65" s="1"/>
      <c r="Q65" s="14">
        <f>IF(P65="",0,((300/P65)-Stammdaten!$B$22)/Stammdaten!$C$22)</f>
        <v>0</v>
      </c>
      <c r="R65" s="1"/>
      <c r="S65" s="14">
        <f>IF(R65="",0,((400/R65)-Stammdaten!$B$23)/Stammdaten!$C$23)</f>
        <v>0</v>
      </c>
      <c r="T65" s="1"/>
      <c r="U65" s="14">
        <f>IF(T65="",0,(SQRT(T65)-Stammdaten!$B$25)/Stammdaten!$C$25)</f>
        <v>0</v>
      </c>
      <c r="V65" s="1"/>
      <c r="W65" s="14">
        <f>IF(V65="",0,(SQRT(V65)-Stammdaten!$B$27)/Stammdaten!$C$27)</f>
        <v>0</v>
      </c>
      <c r="X65" s="1"/>
      <c r="Y65" s="14">
        <f>IF(X65="",0,(SQRT(X65)-Stammdaten!$B$29)/Stammdaten!$C$29)</f>
        <v>0</v>
      </c>
      <c r="Z65" s="1"/>
      <c r="AA65" s="14">
        <f>IF(Z65="",0,(SQRT(Z65)-Stammdaten!$B$32)/Stammdaten!$C$32)</f>
        <v>0</v>
      </c>
      <c r="AB65" s="1"/>
      <c r="AC65" s="14">
        <f>IF(AB65="",0,(SQRT(AB65)-Stammdaten!$B$33)/Stammdaten!$C$33)</f>
        <v>0</v>
      </c>
      <c r="AD65" s="1"/>
      <c r="AE65" s="14">
        <f>IF(AD65="",0,(SQRT(AD65)-Stammdaten!$B$34)/Stammdaten!$C$34)</f>
        <v>0</v>
      </c>
      <c r="AF65" s="133" t="s">
        <v>333</v>
      </c>
      <c r="AG65" s="67" t="s">
        <v>62</v>
      </c>
      <c r="AH65" s="59">
        <f>SUM(AH57:AH63)</f>
        <v>5827.7400284626983</v>
      </c>
      <c r="AI65" s="111" t="s">
        <v>81</v>
      </c>
    </row>
    <row r="66" spans="1:35" ht="18">
      <c r="A66" s="110" t="s">
        <v>326</v>
      </c>
      <c r="B66" s="110" t="s">
        <v>327</v>
      </c>
      <c r="C66" s="109" t="s">
        <v>164</v>
      </c>
      <c r="D66" s="1"/>
      <c r="E66" s="14">
        <f>IF(D66="",0,(($D$8/(D66+(IF($D$8&gt;400,0,IF($D$8&lt;=300,0.24,0.14))))-Stammdaten!$B$4)/Stammdaten!$C$4))</f>
        <v>0</v>
      </c>
      <c r="F66" s="1"/>
      <c r="G66" s="14">
        <f>IF(F66="",0,(($F$8/(F66+(IF($F$8&gt;400,0,IF($F$8&lt;=300,0.24,0.14))))-Stammdaten!$B$6)/Stammdaten!$C$6))</f>
        <v>0</v>
      </c>
      <c r="H66" s="1"/>
      <c r="I66" s="14">
        <f>IF(H66="",0,(($H$8/(H66+(IF($H$8&gt;400,0,IF($H$8&lt;=300,0.24,0.14))))-Stammdaten!$B$7)/Stammdaten!$C$7))</f>
        <v>0</v>
      </c>
      <c r="J66" s="1"/>
      <c r="K66" s="14">
        <f>IF(J66="",0,(($J$8/(J66+(IF($J$8&gt;400,0,IF($J$8&lt;=300,0.24,0.14))))-Stammdaten!$B$10)/Stammdaten!$C$10))</f>
        <v>0</v>
      </c>
      <c r="L66" s="1"/>
      <c r="M66" s="14">
        <f>IF(L66="",0,(($L$8/(L66+(IF($L$8&gt;400,0,IF($L$8&lt;=300,0.24,0.14))))-Stammdaten!B68)/Stammdaten!C68))</f>
        <v>0</v>
      </c>
      <c r="N66" s="1"/>
      <c r="O66" s="14">
        <f>IF(N66="",0,((200/N66)-Stammdaten!$B$21)/Stammdaten!$C$21)</f>
        <v>0</v>
      </c>
      <c r="P66" s="1"/>
      <c r="Q66" s="14">
        <f>IF(P66="",0,((300/P66)-Stammdaten!$B$22)/Stammdaten!$C$22)</f>
        <v>0</v>
      </c>
      <c r="R66" s="1"/>
      <c r="S66" s="14">
        <f>IF(R66="",0,((400/R66)-Stammdaten!$B$23)/Stammdaten!$C$23)</f>
        <v>0</v>
      </c>
      <c r="T66" s="1"/>
      <c r="U66" s="14">
        <f>IF(T66="",0,(SQRT(T66)-Stammdaten!$B$25)/Stammdaten!$C$25)</f>
        <v>0</v>
      </c>
      <c r="V66" s="1"/>
      <c r="W66" s="14">
        <f>IF(V66="",0,(SQRT(V66)-Stammdaten!$B$27)/Stammdaten!$C$27)</f>
        <v>0</v>
      </c>
      <c r="X66" s="1">
        <v>8.83</v>
      </c>
      <c r="Y66" s="14">
        <f>IF(X66="",0,(SQRT(X66)-Stammdaten!$B$29)/Stammdaten!$C$29)</f>
        <v>417.98151124884458</v>
      </c>
      <c r="Z66" s="1"/>
      <c r="AA66" s="14">
        <f>IF(Z66="",0,(SQRT(Z66)-Stammdaten!$B$32)/Stammdaten!$C$32)</f>
        <v>0</v>
      </c>
      <c r="AB66" s="1"/>
      <c r="AC66" s="14">
        <f>IF(AB66="",0,(SQRT(AB66)-Stammdaten!$B$33)/Stammdaten!$C$33)</f>
        <v>0</v>
      </c>
      <c r="AD66" s="1"/>
      <c r="AE66" s="14">
        <f>IF(AD66="",0,(SQRT(AD66)-Stammdaten!$B$34)/Stammdaten!$C$34)</f>
        <v>0</v>
      </c>
      <c r="AF66" s="133"/>
    </row>
    <row r="67" spans="1:35" ht="18">
      <c r="A67" s="20"/>
      <c r="B67" s="22"/>
      <c r="C67" s="61"/>
      <c r="D67" s="1"/>
      <c r="E67" s="14">
        <f>IF(D67="",0,(($D$8/(D67+(IF($D$8&gt;400,0,IF($D$8&lt;=300,0.24,0.14))))-Stammdaten!$B$4)/Stammdaten!$C$4))</f>
        <v>0</v>
      </c>
      <c r="F67" s="1"/>
      <c r="G67" s="14">
        <f>IF(F67="",0,(($F$8/(F67+(IF($F$8&gt;400,0,IF($F$8&lt;=300,0.24,0.14))))-Stammdaten!$B$6)/Stammdaten!$C$6))</f>
        <v>0</v>
      </c>
      <c r="H67" s="1"/>
      <c r="I67" s="14">
        <f>IF(H67="",0,(($H$8/(H67+(IF($H$8&gt;400,0,IF($H$8&lt;=300,0.24,0.14))))-Stammdaten!$B$7)/Stammdaten!$C$7))</f>
        <v>0</v>
      </c>
      <c r="J67" s="1"/>
      <c r="K67" s="14">
        <f>IF(J67="",0,(($J$8/(J67+(IF($J$8&gt;400,0,IF($J$8&lt;=300,0.24,0.14))))-Stammdaten!$B$10)/Stammdaten!$C$10))</f>
        <v>0</v>
      </c>
      <c r="L67" s="1"/>
      <c r="M67" s="14">
        <f>IF(L67="",0,(($L$8/(L67+(IF($L$8&gt;400,0,IF($L$8&lt;=300,0.24,0.14))))-Stammdaten!B69)/Stammdaten!C69))</f>
        <v>0</v>
      </c>
      <c r="N67" s="1"/>
      <c r="O67" s="14">
        <f>IF(N67="",0,((200/N67)-Stammdaten!$B$21)/Stammdaten!$C$21)</f>
        <v>0</v>
      </c>
      <c r="P67" s="1"/>
      <c r="Q67" s="14">
        <f>IF(P67="",0,((300/P67)-Stammdaten!$B$22)/Stammdaten!$C$22)</f>
        <v>0</v>
      </c>
      <c r="R67" s="1"/>
      <c r="S67" s="14">
        <f>IF(R67="",0,((400/R67)-Stammdaten!$B$23)/Stammdaten!$C$23)</f>
        <v>0</v>
      </c>
      <c r="T67" s="1"/>
      <c r="U67" s="14">
        <f>IF(T67="",0,(SQRT(T67)-Stammdaten!$B$25)/Stammdaten!$C$25)</f>
        <v>0</v>
      </c>
      <c r="V67" s="1"/>
      <c r="W67" s="14">
        <f>IF(V67="",0,(SQRT(V67)-Stammdaten!$B$27)/Stammdaten!$C$27)</f>
        <v>0</v>
      </c>
      <c r="X67" s="1"/>
      <c r="Y67" s="14">
        <f>IF(X67="",0,(SQRT(X67)-Stammdaten!$B$29)/Stammdaten!$C$29)</f>
        <v>0</v>
      </c>
      <c r="Z67" s="1"/>
      <c r="AA67" s="14">
        <f>IF(Z67="",0,(SQRT(Z67)-Stammdaten!$B$32)/Stammdaten!$C$32)</f>
        <v>0</v>
      </c>
      <c r="AB67" s="1"/>
      <c r="AC67" s="14">
        <f>IF(AB67="",0,(SQRT(AB67)-Stammdaten!$B$33)/Stammdaten!$C$33)</f>
        <v>0</v>
      </c>
      <c r="AD67" s="1"/>
      <c r="AE67" s="14">
        <f>IF(AD67="",0,(SQRT(AD67)-Stammdaten!$B$34)/Stammdaten!$C$34)</f>
        <v>0</v>
      </c>
      <c r="AF67" s="133"/>
    </row>
    <row r="68" spans="1:35" ht="18.75" thickBot="1">
      <c r="A68" s="62"/>
      <c r="B68" s="63"/>
      <c r="C68" s="66"/>
      <c r="D68" s="64"/>
      <c r="E68" s="76">
        <f>IF(D68="",0,(($D$8/(D68+(IF($D$8&gt;400,0,IF($D$8&lt;=300,0.24,0.14))))-Stammdaten!$B$4)/Stammdaten!$C$4))</f>
        <v>0</v>
      </c>
      <c r="F68" s="64"/>
      <c r="G68" s="76">
        <f>IF(F68="",0,(($F$8/(F68+(IF($F$8&gt;400,0,IF($F$8&lt;=300,0.24,0.14))))-Stammdaten!$B$6)/Stammdaten!$C$6))</f>
        <v>0</v>
      </c>
      <c r="H68" s="64"/>
      <c r="I68" s="76">
        <f>IF(H68="",0,(($H$8/(H68+(IF($H$8&gt;400,0,IF($H$8&lt;=300,0.24,0.14))))-Stammdaten!$B$7)/Stammdaten!$C$7))</f>
        <v>0</v>
      </c>
      <c r="J68" s="64"/>
      <c r="K68" s="76">
        <f>IF(J68="",0,(($J$8/(J68+(IF($J$8&gt;400,0,IF($J$8&lt;=300,0.24,0.14))))-Stammdaten!$B$10)/Stammdaten!$C$10))</f>
        <v>0</v>
      </c>
      <c r="L68" s="64"/>
      <c r="M68" s="76">
        <f>IF(L68="",0,(($L$8/(L68+(IF($L$8&gt;400,0,IF($L$8&lt;=300,0.24,0.14))))-Stammdaten!B70)/Stammdaten!C70))</f>
        <v>0</v>
      </c>
      <c r="N68" s="64"/>
      <c r="O68" s="76">
        <f>IF(N68="",0,((200/N68)-Stammdaten!$B$21)/Stammdaten!$C$21)</f>
        <v>0</v>
      </c>
      <c r="P68" s="64"/>
      <c r="Q68" s="76">
        <f>IF(P68="",0,((300/P68)-Stammdaten!$B$22)/Stammdaten!$C$22)</f>
        <v>0</v>
      </c>
      <c r="R68" s="64"/>
      <c r="S68" s="76">
        <f>IF(R68="",0,((400/R68)-Stammdaten!$B$23)/Stammdaten!$C$23)</f>
        <v>0</v>
      </c>
      <c r="T68" s="64"/>
      <c r="U68" s="76">
        <f>IF(T68="",0,(SQRT(T68)-Stammdaten!$B$25)/Stammdaten!$C$25)</f>
        <v>0</v>
      </c>
      <c r="V68" s="64"/>
      <c r="W68" s="76">
        <f>IF(V68="",0,(SQRT(V68)-Stammdaten!$B$27)/Stammdaten!$C$27)</f>
        <v>0</v>
      </c>
      <c r="X68" s="64"/>
      <c r="Y68" s="76">
        <f>IF(X68="",0,(SQRT(X68)-Stammdaten!$B$29)/Stammdaten!$C$29)</f>
        <v>0</v>
      </c>
      <c r="Z68" s="64"/>
      <c r="AA68" s="76">
        <f>IF(Z68="",0,(SQRT(Z68)-Stammdaten!$B$32)/Stammdaten!$C$32)</f>
        <v>0</v>
      </c>
      <c r="AB68" s="64"/>
      <c r="AC68" s="76">
        <f>IF(AB68="",0,(SQRT(AB68)-Stammdaten!$B$33)/Stammdaten!$C$33)</f>
        <v>0</v>
      </c>
      <c r="AD68" s="1"/>
      <c r="AE68" s="14">
        <f>IF(AD68="",0,(SQRT(AD68)-Stammdaten!$B$34)/Stammdaten!$C$34)</f>
        <v>0</v>
      </c>
      <c r="AF68" s="133"/>
    </row>
    <row r="69" spans="1:35" ht="18">
      <c r="A69" s="113" t="s">
        <v>180</v>
      </c>
      <c r="B69" s="113" t="s">
        <v>181</v>
      </c>
      <c r="C69" s="113" t="s">
        <v>77</v>
      </c>
      <c r="D69" s="65"/>
      <c r="E69" s="14">
        <f>IF(D69="",0,(($D$8/(D69+(IF($D$8&gt;400,0,IF($D$8&lt;=300,0.24,0.14))))-Stammdaten!$B$4)/Stammdaten!$C$4))</f>
        <v>0</v>
      </c>
      <c r="F69" s="65">
        <v>9.99</v>
      </c>
      <c r="G69" s="14">
        <f>IF(F69="",0,(($F$8/(F69+(IF($F$8&gt;400,0,IF($F$8&lt;=300,0.24,0.14))))-Stammdaten!$B$6)/Stammdaten!$C$6))</f>
        <v>486.65335830124013</v>
      </c>
      <c r="H69" s="65"/>
      <c r="I69" s="14">
        <f>IF(H69="",0,(($H$8/(H69+(IF($H$8&gt;400,0,IF($H$8&lt;=300,0.24,0.14))))-Stammdaten!$B$7)/Stammdaten!$C$7))</f>
        <v>0</v>
      </c>
      <c r="J69" s="65"/>
      <c r="K69" s="14">
        <f>IF(J69="",0,(($J$8/(J69+(IF($J$8&gt;400,0,IF($J$8&lt;=300,0.24,0.14))))-Stammdaten!$B$10)/Stammdaten!$C$10))</f>
        <v>0</v>
      </c>
      <c r="L69" s="65"/>
      <c r="M69" s="14">
        <f>IF(L69="",0,(($L$8/(L69+(IF($L$8&gt;400,0,IF($L$8&lt;=300,0.24,0.14))))-Stammdaten!B71)/Stammdaten!C71))</f>
        <v>0</v>
      </c>
      <c r="N69" s="65"/>
      <c r="O69" s="14">
        <f>IF(N69="",0,((200/N69)-Stammdaten!$B$21)/Stammdaten!$C$21)</f>
        <v>0</v>
      </c>
      <c r="P69" s="91">
        <v>40.98</v>
      </c>
      <c r="Q69" s="14">
        <f>IF(P69="",0,((300/P69)-Stammdaten!$B$22)/Stammdaten!$C$22)</f>
        <v>970.07355924429805</v>
      </c>
      <c r="R69" s="65"/>
      <c r="S69" s="14">
        <f>IF(R69="",0,((400/R69)-Stammdaten!$B$23)/Stammdaten!$C$23)</f>
        <v>0</v>
      </c>
      <c r="T69" s="65"/>
      <c r="U69" s="14">
        <f>IF(T69="",0,(SQRT(T69)-Stammdaten!$B$25)/Stammdaten!$C$25)</f>
        <v>0</v>
      </c>
      <c r="V69" s="65">
        <v>5.0599999999999996</v>
      </c>
      <c r="W69" s="14">
        <f>IF(V69="",0,(SQRT(V69)-Stammdaten!$B$27)/Stammdaten!$C$27)</f>
        <v>501.90154147963392</v>
      </c>
      <c r="X69" s="65"/>
      <c r="Y69" s="14">
        <f>IF(X69="",0,(SQRT(X69)-Stammdaten!$B$29)/Stammdaten!$C$29)</f>
        <v>0</v>
      </c>
      <c r="Z69" s="65"/>
      <c r="AA69" s="14">
        <f>IF(Z69="",0,(SQRT(Z69)-Stammdaten!$B$32)/Stammdaten!$C$32)</f>
        <v>0</v>
      </c>
      <c r="AB69" s="65"/>
      <c r="AC69" s="14">
        <f>IF(AB69="",0,(SQRT(AB69)-Stammdaten!$B$33)/Stammdaten!$C$33)</f>
        <v>0</v>
      </c>
      <c r="AD69" s="1"/>
      <c r="AE69" s="14">
        <f>IF(AD69="",0,(SQRT(AD69)-Stammdaten!$B$34)/Stammdaten!$C$34)</f>
        <v>0</v>
      </c>
      <c r="AF69" s="133"/>
      <c r="AG69" s="55" t="s">
        <v>56</v>
      </c>
      <c r="AH69" s="57">
        <f>SUM(G69:G80)</f>
        <v>915.033545717572</v>
      </c>
    </row>
    <row r="70" spans="1:35" ht="18">
      <c r="A70" s="113" t="s">
        <v>182</v>
      </c>
      <c r="B70" s="113" t="s">
        <v>183</v>
      </c>
      <c r="C70" s="113" t="s">
        <v>77</v>
      </c>
      <c r="D70" s="1"/>
      <c r="E70" s="14">
        <f>IF(D70="",0,(($D$8/(D70+(IF($D$8&gt;400,0,IF($D$8&lt;=300,0.24,0.14))))-Stammdaten!$B$4)/Stammdaten!$C$4))</f>
        <v>0</v>
      </c>
      <c r="F70" s="1"/>
      <c r="G70" s="14">
        <f>IF(F70="",0,(($F$8/(F70+(IF($F$8&gt;400,0,IF($F$8&lt;=300,0.24,0.14))))-Stammdaten!$B$6)/Stammdaten!$C$6))</f>
        <v>0</v>
      </c>
      <c r="H70" s="1"/>
      <c r="I70" s="14">
        <f>IF(H70="",0,(($H$8/(H70+(IF($H$8&gt;400,0,IF($H$8&lt;=300,0.24,0.14))))-Stammdaten!$B$7)/Stammdaten!$C$7))</f>
        <v>0</v>
      </c>
      <c r="J70" s="1"/>
      <c r="K70" s="14">
        <f>IF(J70="",0,(($J$8/(J70+(IF($J$8&gt;400,0,IF($J$8&lt;=300,0.24,0.14))))-Stammdaten!$B$10)/Stammdaten!$C$10))</f>
        <v>0</v>
      </c>
      <c r="L70" s="1"/>
      <c r="M70" s="14">
        <f>IF(L70="",0,(($L$8/(L70+(IF($L$8&gt;400,0,IF($L$8&lt;=300,0.24,0.14))))-Stammdaten!B72)/Stammdaten!C72))</f>
        <v>0</v>
      </c>
      <c r="N70" s="1"/>
      <c r="O70" s="14">
        <f>IF(N70="",0,((200/N70)-Stammdaten!$B$21)/Stammdaten!$C$21)</f>
        <v>0</v>
      </c>
      <c r="P70" s="1"/>
      <c r="Q70" s="14">
        <f>IF(P70="",0,((300/P70)-Stammdaten!$B$22)/Stammdaten!$C$22)</f>
        <v>0</v>
      </c>
      <c r="R70" s="1"/>
      <c r="S70" s="14">
        <f>IF(R70="",0,((400/R70)-Stammdaten!$B$23)/Stammdaten!$C$23)</f>
        <v>0</v>
      </c>
      <c r="T70" s="1"/>
      <c r="U70" s="14">
        <f>IF(T70="",0,(SQRT(T70)-Stammdaten!$B$25)/Stammdaten!$C$25)</f>
        <v>0</v>
      </c>
      <c r="V70" s="1"/>
      <c r="W70" s="14">
        <f>IF(V70="",0,(SQRT(V70)-Stammdaten!$B$27)/Stammdaten!$C$27)</f>
        <v>0</v>
      </c>
      <c r="X70" s="1"/>
      <c r="Y70" s="14">
        <f>IF(X70="",0,(SQRT(X70)-Stammdaten!$B$29)/Stammdaten!$C$29)</f>
        <v>0</v>
      </c>
      <c r="Z70" s="1"/>
      <c r="AA70" s="14">
        <f>IF(Z70="",0,(SQRT(Z70)-Stammdaten!$B$32)/Stammdaten!$C$32)</f>
        <v>0</v>
      </c>
      <c r="AB70" s="1"/>
      <c r="AC70" s="14">
        <f>IF(AB70="",0,(SQRT(AB70)-Stammdaten!$B$33)/Stammdaten!$C$33)</f>
        <v>0</v>
      </c>
      <c r="AD70" s="1"/>
      <c r="AE70" s="14">
        <f>IF(AD70="",0,(SQRT(AD70)-Stammdaten!$B$34)/Stammdaten!$C$34)</f>
        <v>0</v>
      </c>
      <c r="AF70" s="133"/>
      <c r="AG70" s="55" t="s">
        <v>30</v>
      </c>
      <c r="AH70" s="57">
        <f>SUM(K69:K80)</f>
        <v>1039.9872252323685</v>
      </c>
    </row>
    <row r="71" spans="1:35" ht="18">
      <c r="A71" s="113" t="s">
        <v>184</v>
      </c>
      <c r="B71" s="113" t="s">
        <v>98</v>
      </c>
      <c r="C71" s="113" t="s">
        <v>77</v>
      </c>
      <c r="D71" s="1"/>
      <c r="E71" s="14">
        <f>IF(D71="",0,(($D$8/(D71+(IF($D$8&gt;400,0,IF($D$8&lt;=300,0.24,0.14))))-Stammdaten!$B$4)/Stammdaten!$C$4))</f>
        <v>0</v>
      </c>
      <c r="F71" s="1">
        <v>10.56</v>
      </c>
      <c r="G71" s="14">
        <f>IF(F71="",0,(($F$8/(F71+(IF($F$8&gt;400,0,IF($F$8&lt;=300,0.24,0.14))))-Stammdaten!$B$6)/Stammdaten!$C$6))</f>
        <v>428.38018741633192</v>
      </c>
      <c r="H71" s="1"/>
      <c r="I71" s="14">
        <f>IF(H71="",0,(($H$8/(H71+(IF($H$8&gt;400,0,IF($H$8&lt;=300,0.24,0.14))))-Stammdaten!$B$7)/Stammdaten!$C$7))</f>
        <v>0</v>
      </c>
      <c r="J71" s="1"/>
      <c r="K71" s="14">
        <f>IF(J71="",0,(($J$8/(J71+(IF($J$8&gt;400,0,IF($J$8&lt;=300,0.24,0.14))))-Stammdaten!$B$10)/Stammdaten!$C$10))</f>
        <v>0</v>
      </c>
      <c r="L71" s="1"/>
      <c r="M71" s="14">
        <f>IF(L71="",0,(($L$8/(L71+(IF($L$8&gt;400,0,IF($L$8&lt;=300,0.24,0.14))))-Stammdaten!B73)/Stammdaten!C73))</f>
        <v>0</v>
      </c>
      <c r="N71" s="1"/>
      <c r="O71" s="14">
        <f>IF(N71="",0,((200/N71)-Stammdaten!$B$21)/Stammdaten!$C$21)</f>
        <v>0</v>
      </c>
      <c r="P71" s="1"/>
      <c r="Q71" s="14">
        <f>IF(P71="",0,((300/P71)-Stammdaten!$B$22)/Stammdaten!$C$22)</f>
        <v>0</v>
      </c>
      <c r="R71" s="1"/>
      <c r="S71" s="14">
        <f>IF(R71="",0,((400/R71)-Stammdaten!$B$23)/Stammdaten!$C$23)</f>
        <v>0</v>
      </c>
      <c r="T71" s="1"/>
      <c r="U71" s="14">
        <f>IF(T71="",0,(SQRT(T71)-Stammdaten!$B$25)/Stammdaten!$C$25)</f>
        <v>0</v>
      </c>
      <c r="V71" s="1"/>
      <c r="W71" s="14">
        <f>IF(V71="",0,(SQRT(V71)-Stammdaten!$B$27)/Stammdaten!$C$27)</f>
        <v>0</v>
      </c>
      <c r="X71" s="1"/>
      <c r="Y71" s="14">
        <f>IF(X71="",0,(SQRT(X71)-Stammdaten!$B$29)/Stammdaten!$C$29)</f>
        <v>0</v>
      </c>
      <c r="Z71" s="1"/>
      <c r="AA71" s="14">
        <f>IF(Z71="",0,(SQRT(Z71)-Stammdaten!$B$32)/Stammdaten!$C$32)</f>
        <v>0</v>
      </c>
      <c r="AB71" s="1"/>
      <c r="AC71" s="14">
        <f>IF(AB71="",0,(SQRT(AB71)-Stammdaten!$B$33)/Stammdaten!$C$33)</f>
        <v>0</v>
      </c>
      <c r="AD71" s="1"/>
      <c r="AE71" s="14">
        <f>IF(AD71="",0,(SQRT(AD71)-Stammdaten!$B$34)/Stammdaten!$C$34)</f>
        <v>0</v>
      </c>
      <c r="AF71" s="133"/>
      <c r="AG71" s="55" t="s">
        <v>57</v>
      </c>
      <c r="AH71" s="57">
        <f>SUM(Q69:Q80)</f>
        <v>970.07355924429805</v>
      </c>
    </row>
    <row r="72" spans="1:35" ht="18">
      <c r="A72" s="113" t="s">
        <v>186</v>
      </c>
      <c r="B72" s="113" t="s">
        <v>139</v>
      </c>
      <c r="C72" s="113" t="s">
        <v>77</v>
      </c>
      <c r="D72" s="1"/>
      <c r="E72" s="14">
        <f>IF(D72="",0,(($D$8/(D72+(IF($D$8&gt;400,0,IF($D$8&lt;=300,0.24,0.14))))-Stammdaten!$B$4)/Stammdaten!$C$4))</f>
        <v>0</v>
      </c>
      <c r="F72" s="1"/>
      <c r="G72" s="14">
        <f>IF(F72="",0,(($F$8/(F72+(IF($F$8&gt;400,0,IF($F$8&lt;=300,0.24,0.14))))-Stammdaten!$B$6)/Stammdaten!$C$6))</f>
        <v>0</v>
      </c>
      <c r="H72" s="1"/>
      <c r="I72" s="14">
        <f>IF(H72="",0,(($H$8/(H72+(IF($H$8&gt;400,0,IF($H$8&lt;=300,0.24,0.14))))-Stammdaten!$B$7)/Stammdaten!$C$7))</f>
        <v>0</v>
      </c>
      <c r="J72" s="1">
        <v>141</v>
      </c>
      <c r="K72" s="14">
        <f>IF(J72="",0,(($J$8/(J72+(IF($J$8&gt;400,0,IF($J$8&lt;=300,0.24,0.14))))-Stammdaten!$B$10)/Stammdaten!$C$10))</f>
        <v>519.99361261618424</v>
      </c>
      <c r="L72" s="1"/>
      <c r="M72" s="14">
        <f>IF(L72="",0,(($L$8/(L72+(IF($L$8&gt;400,0,IF($L$8&lt;=300,0.24,0.14))))-Stammdaten!B74)/Stammdaten!C74))</f>
        <v>0</v>
      </c>
      <c r="N72" s="1"/>
      <c r="O72" s="14">
        <f>IF(N72="",0,((200/N72)-Stammdaten!$B$21)/Stammdaten!$C$21)</f>
        <v>0</v>
      </c>
      <c r="P72" s="1"/>
      <c r="Q72" s="14">
        <f>IF(P72="",0,((300/P72)-Stammdaten!$B$22)/Stammdaten!$C$22)</f>
        <v>0</v>
      </c>
      <c r="R72" s="1"/>
      <c r="S72" s="14">
        <f>IF(R72="",0,((400/R72)-Stammdaten!$B$23)/Stammdaten!$C$23)</f>
        <v>0</v>
      </c>
      <c r="T72" s="1"/>
      <c r="U72" s="14">
        <f>IF(T72="",0,(SQRT(T72)-Stammdaten!$B$25)/Stammdaten!$C$25)</f>
        <v>0</v>
      </c>
      <c r="V72" s="1"/>
      <c r="W72" s="14">
        <f>IF(V72="",0,(SQRT(V72)-Stammdaten!$B$27)/Stammdaten!$C$27)</f>
        <v>0</v>
      </c>
      <c r="X72" s="1"/>
      <c r="Y72" s="14">
        <f>IF(X72="",0,(SQRT(X72)-Stammdaten!$B$29)/Stammdaten!$C$29)</f>
        <v>0</v>
      </c>
      <c r="Z72" s="1"/>
      <c r="AA72" s="14">
        <f>IF(Z72="",0,(SQRT(Z72)-Stammdaten!$B$32)/Stammdaten!$C$32)</f>
        <v>0</v>
      </c>
      <c r="AB72" s="1">
        <v>41.5</v>
      </c>
      <c r="AC72" s="14">
        <f>IF(AB72="",0,(SQRT(AB72)-Stammdaten!$B$33)/Stammdaten!$C$33)</f>
        <v>363.3910776905293</v>
      </c>
      <c r="AD72" s="1"/>
      <c r="AE72" s="14">
        <f>IF(AD72="",0,(SQRT(AD72)-Stammdaten!$B$34)/Stammdaten!$C$34)</f>
        <v>0</v>
      </c>
      <c r="AF72" s="133"/>
      <c r="AG72" s="55" t="s">
        <v>58</v>
      </c>
      <c r="AH72" s="57">
        <f>SUM(U69:U80)</f>
        <v>1009.9748994971829</v>
      </c>
    </row>
    <row r="73" spans="1:35" ht="18">
      <c r="A73" s="113" t="s">
        <v>187</v>
      </c>
      <c r="B73" s="113" t="s">
        <v>163</v>
      </c>
      <c r="C73" s="113" t="s">
        <v>77</v>
      </c>
      <c r="D73" s="1"/>
      <c r="E73" s="14">
        <f>IF(D73="",0,(($D$8/(D73+(IF($D$8&gt;400,0,IF($D$8&lt;=300,0.24,0.14))))-Stammdaten!$B$4)/Stammdaten!$C$4))</f>
        <v>0</v>
      </c>
      <c r="F73" s="1"/>
      <c r="G73" s="14">
        <f>IF(F73="",0,(($F$8/(F73+(IF($F$8&gt;400,0,IF($F$8&lt;=300,0.24,0.14))))-Stammdaten!$B$6)/Stammdaten!$C$6))</f>
        <v>0</v>
      </c>
      <c r="H73" s="1"/>
      <c r="I73" s="14">
        <f>IF(H73="",0,(($H$8/(H73+(IF($H$8&gt;400,0,IF($H$8&lt;=300,0.24,0.14))))-Stammdaten!$B$7)/Stammdaten!$C$7))</f>
        <v>0</v>
      </c>
      <c r="J73" s="1"/>
      <c r="K73" s="14">
        <f>IF(J73="",0,(($J$8/(J73+(IF($J$8&gt;400,0,IF($J$8&lt;=300,0.24,0.14))))-Stammdaten!$B$10)/Stammdaten!$C$10))</f>
        <v>0</v>
      </c>
      <c r="L73" s="1"/>
      <c r="M73" s="14">
        <f>IF(L73="",0,(($L$8/(L73+(IF($L$8&gt;400,0,IF($L$8&lt;=300,0.24,0.14))))-Stammdaten!B75)/Stammdaten!C75))</f>
        <v>0</v>
      </c>
      <c r="N73" s="1"/>
      <c r="O73" s="14">
        <f>IF(N73="",0,((200/N73)-Stammdaten!$B$21)/Stammdaten!$C$21)</f>
        <v>0</v>
      </c>
      <c r="P73" s="1"/>
      <c r="Q73" s="14">
        <f>IF(P73="",0,((300/P73)-Stammdaten!$B$22)/Stammdaten!$C$22)</f>
        <v>0</v>
      </c>
      <c r="R73" s="1"/>
      <c r="S73" s="14">
        <f>IF(R73="",0,((400/R73)-Stammdaten!$B$23)/Stammdaten!$C$23)</f>
        <v>0</v>
      </c>
      <c r="T73" s="1"/>
      <c r="U73" s="14">
        <f>IF(T73="",0,(SQRT(T73)-Stammdaten!$B$25)/Stammdaten!$C$25)</f>
        <v>0</v>
      </c>
      <c r="V73" s="1"/>
      <c r="W73" s="14">
        <f>IF(V73="",0,(SQRT(V73)-Stammdaten!$B$27)/Stammdaten!$C$27)</f>
        <v>0</v>
      </c>
      <c r="X73" s="1"/>
      <c r="Y73" s="14">
        <f>IF(X73="",0,(SQRT(X73)-Stammdaten!$B$29)/Stammdaten!$C$29)</f>
        <v>0</v>
      </c>
      <c r="Z73" s="1"/>
      <c r="AA73" s="14">
        <f>IF(Z73="",0,(SQRT(Z73)-Stammdaten!$B$32)/Stammdaten!$C$32)</f>
        <v>0</v>
      </c>
      <c r="AB73" s="1"/>
      <c r="AC73" s="14">
        <f>IF(AB73="",0,(SQRT(AB73)-Stammdaten!$B$33)/Stammdaten!$C$33)</f>
        <v>0</v>
      </c>
      <c r="AD73" s="1"/>
      <c r="AE73" s="14">
        <f>IF(AD73="",0,(SQRT(AD73)-Stammdaten!$B$34)/Stammdaten!$C$34)</f>
        <v>0</v>
      </c>
      <c r="AF73" s="133"/>
      <c r="AG73" s="55" t="s">
        <v>59</v>
      </c>
      <c r="AH73" s="57">
        <f>SUM(W69:W80)</f>
        <v>943.14402953975844</v>
      </c>
    </row>
    <row r="74" spans="1:35" ht="18">
      <c r="A74" s="113" t="s">
        <v>188</v>
      </c>
      <c r="B74" s="113" t="s">
        <v>189</v>
      </c>
      <c r="C74" s="113" t="s">
        <v>77</v>
      </c>
      <c r="D74" s="1"/>
      <c r="E74" s="14">
        <f>IF(D74="",0,(($D$8/(D74+(IF($D$8&gt;400,0,IF($D$8&lt;=300,0.24,0.14))))-Stammdaten!$B$4)/Stammdaten!$C$4))</f>
        <v>0</v>
      </c>
      <c r="F74" s="1"/>
      <c r="G74" s="14">
        <f>IF(F74="",0,(($F$8/(F74+(IF($F$8&gt;400,0,IF($F$8&lt;=300,0.24,0.14))))-Stammdaten!$B$6)/Stammdaten!$C$6))</f>
        <v>0</v>
      </c>
      <c r="H74" s="1"/>
      <c r="I74" s="14">
        <f>IF(H74="",0,(($H$8/(H74+(IF($H$8&gt;400,0,IF($H$8&lt;=300,0.24,0.14))))-Stammdaten!$B$7)/Stammdaten!$C$7))</f>
        <v>0</v>
      </c>
      <c r="J74" s="1">
        <v>141</v>
      </c>
      <c r="K74" s="14">
        <f>IF(J74="",0,(($J$8/(J74+(IF($J$8&gt;400,0,IF($J$8&lt;=300,0.24,0.14))))-Stammdaten!$B$10)/Stammdaten!$C$10))</f>
        <v>519.99361261618424</v>
      </c>
      <c r="L74" s="1"/>
      <c r="M74" s="14">
        <f>IF(L74="",0,(($L$8/(L74+(IF($L$8&gt;400,0,IF($L$8&lt;=300,0.24,0.14))))-Stammdaten!B76)/Stammdaten!C76))</f>
        <v>0</v>
      </c>
      <c r="N74" s="1"/>
      <c r="O74" s="14">
        <f>IF(N74="",0,((200/N74)-Stammdaten!$B$21)/Stammdaten!$C$21)</f>
        <v>0</v>
      </c>
      <c r="P74" s="1"/>
      <c r="Q74" s="14">
        <f>IF(P74="",0,((300/P74)-Stammdaten!$B$22)/Stammdaten!$C$22)</f>
        <v>0</v>
      </c>
      <c r="R74" s="1"/>
      <c r="S74" s="14">
        <f>IF(R74="",0,((400/R74)-Stammdaten!$B$23)/Stammdaten!$C$23)</f>
        <v>0</v>
      </c>
      <c r="T74" s="1"/>
      <c r="U74" s="14">
        <f>IF(T74="",0,(SQRT(T74)-Stammdaten!$B$25)/Stammdaten!$C$25)</f>
        <v>0</v>
      </c>
      <c r="V74" s="1"/>
      <c r="W74" s="14">
        <f>IF(V74="",0,(SQRT(V74)-Stammdaten!$B$27)/Stammdaten!$C$27)</f>
        <v>0</v>
      </c>
      <c r="X74" s="1"/>
      <c r="Y74" s="14">
        <f>IF(X74="",0,(SQRT(X74)-Stammdaten!$B$29)/Stammdaten!$C$29)</f>
        <v>0</v>
      </c>
      <c r="Z74" s="1"/>
      <c r="AA74" s="14">
        <f>IF(Z74="",0,(SQRT(Z74)-Stammdaten!$B$32)/Stammdaten!$C$32)</f>
        <v>0</v>
      </c>
      <c r="AB74" s="1"/>
      <c r="AC74" s="14">
        <f>IF(AB74="",0,(SQRT(AB74)-Stammdaten!$B$33)/Stammdaten!$C$33)</f>
        <v>0</v>
      </c>
      <c r="AD74" s="1"/>
      <c r="AE74" s="14">
        <f>IF(AD74="",0,(SQRT(AD74)-Stammdaten!$B$34)/Stammdaten!$C$34)</f>
        <v>0</v>
      </c>
      <c r="AF74" s="133"/>
      <c r="AG74" s="55" t="s">
        <v>60</v>
      </c>
      <c r="AH74" s="57">
        <f>SUM(Y69:Y80)</f>
        <v>897.53947129205073</v>
      </c>
    </row>
    <row r="75" spans="1:35" ht="18">
      <c r="A75" s="113" t="s">
        <v>190</v>
      </c>
      <c r="B75" s="113" t="s">
        <v>143</v>
      </c>
      <c r="C75" s="113" t="s">
        <v>77</v>
      </c>
      <c r="D75" s="1"/>
      <c r="E75" s="14">
        <f>IF(D75="",0,(($D$8/(D75+(IF($D$8&gt;400,0,IF($D$8&lt;=300,0.24,0.14))))-Stammdaten!$B$4)/Stammdaten!$C$4))</f>
        <v>0</v>
      </c>
      <c r="F75" s="1"/>
      <c r="G75" s="14">
        <f>IF(F75="",0,(($F$8/(F75+(IF($F$8&gt;400,0,IF($F$8&lt;=300,0.24,0.14))))-Stammdaten!$B$6)/Stammdaten!$C$6))</f>
        <v>0</v>
      </c>
      <c r="H75" s="1"/>
      <c r="I75" s="14">
        <f>IF(H75="",0,(($H$8/(H75+(IF($H$8&gt;400,0,IF($H$8&lt;=300,0.24,0.14))))-Stammdaten!$B$7)/Stammdaten!$C$7))</f>
        <v>0</v>
      </c>
      <c r="J75" s="1"/>
      <c r="K75" s="14">
        <f>IF(J75="",0,(($J$8/(J75+(IF($J$8&gt;400,0,IF($J$8&lt;=300,0.24,0.14))))-Stammdaten!$B$10)/Stammdaten!$C$10))</f>
        <v>0</v>
      </c>
      <c r="L75" s="1"/>
      <c r="M75" s="14">
        <f>IF(L75="",0,(($L$8/(L75+(IF($L$8&gt;400,0,IF($L$8&lt;=300,0.24,0.14))))-Stammdaten!B77)/Stammdaten!C77))</f>
        <v>0</v>
      </c>
      <c r="N75" s="1"/>
      <c r="O75" s="14">
        <f>IF(N75="",0,((200/N75)-Stammdaten!$B$21)/Stammdaten!$C$21)</f>
        <v>0</v>
      </c>
      <c r="P75" s="1"/>
      <c r="Q75" s="14">
        <f>IF(P75="",0,((300/P75)-Stammdaten!$B$22)/Stammdaten!$C$22)</f>
        <v>0</v>
      </c>
      <c r="R75" s="1"/>
      <c r="S75" s="14">
        <f>IF(R75="",0,((400/R75)-Stammdaten!$B$23)/Stammdaten!$C$23)</f>
        <v>0</v>
      </c>
      <c r="T75" s="1">
        <v>1.55</v>
      </c>
      <c r="U75" s="14">
        <f>IF(T75="",0,(SQRT(T75)-Stammdaten!$B$25)/Stammdaten!$C$25)</f>
        <v>504.98744974859147</v>
      </c>
      <c r="V75" s="1">
        <v>4.4800000000000004</v>
      </c>
      <c r="W75" s="14">
        <f>IF(V75="",0,(SQRT(V75)-Stammdaten!$B$27)/Stammdaten!$C$27)</f>
        <v>441.24248806012451</v>
      </c>
      <c r="X75" s="1"/>
      <c r="Y75" s="14">
        <f>IF(X75="",0,(SQRT(X75)-Stammdaten!$B$29)/Stammdaten!$C$29)</f>
        <v>0</v>
      </c>
      <c r="Z75" s="1"/>
      <c r="AA75" s="14">
        <f>IF(Z75="",0,(SQRT(Z75)-Stammdaten!$B$32)/Stammdaten!$C$32)</f>
        <v>0</v>
      </c>
      <c r="AB75" s="1"/>
      <c r="AC75" s="14">
        <f>IF(AB75="",0,(SQRT(AB75)-Stammdaten!$B$33)/Stammdaten!$C$33)</f>
        <v>0</v>
      </c>
      <c r="AD75" s="1"/>
      <c r="AE75" s="14">
        <f>IF(AD75="",0,(SQRT(AD75)-Stammdaten!$B$34)/Stammdaten!$C$34)</f>
        <v>0</v>
      </c>
      <c r="AF75" s="133"/>
      <c r="AG75" s="56" t="s">
        <v>61</v>
      </c>
      <c r="AH75" s="58">
        <f>SUM(AC69:AC80)</f>
        <v>813.4433510120175</v>
      </c>
    </row>
    <row r="76" spans="1:35" ht="18">
      <c r="A76" s="113" t="s">
        <v>191</v>
      </c>
      <c r="B76" s="113" t="s">
        <v>192</v>
      </c>
      <c r="C76" s="113" t="s">
        <v>77</v>
      </c>
      <c r="D76" s="1"/>
      <c r="E76" s="14">
        <f>IF(D76="",0,(($D$8/(D76+(IF($D$8&gt;400,0,IF($D$8&lt;=300,0.24,0.14))))-Stammdaten!$B$4)/Stammdaten!$C$4))</f>
        <v>0</v>
      </c>
      <c r="F76" s="1"/>
      <c r="G76" s="14">
        <f>IF(F76="",0,(($F$8/(F76+(IF($F$8&gt;400,0,IF($F$8&lt;=300,0.24,0.14))))-Stammdaten!$B$6)/Stammdaten!$C$6))</f>
        <v>0</v>
      </c>
      <c r="H76" s="1"/>
      <c r="I76" s="14">
        <f>IF(H76="",0,(($H$8/(H76+(IF($H$8&gt;400,0,IF($H$8&lt;=300,0.24,0.14))))-Stammdaten!$B$7)/Stammdaten!$C$7))</f>
        <v>0</v>
      </c>
      <c r="J76" s="1"/>
      <c r="K76" s="14">
        <f>IF(J76="",0,(($J$8/(J76+(IF($J$8&gt;400,0,IF($J$8&lt;=300,0.24,0.14))))-Stammdaten!$B$10)/Stammdaten!$C$10))</f>
        <v>0</v>
      </c>
      <c r="L76" s="1"/>
      <c r="M76" s="14">
        <f>IF(L76="",0,(($L$8/(L76+(IF($L$8&gt;400,0,IF($L$8&lt;=300,0.24,0.14))))-Stammdaten!B78)/Stammdaten!C78))</f>
        <v>0</v>
      </c>
      <c r="N76" s="1"/>
      <c r="O76" s="14">
        <f>IF(N76="",0,((200/N76)-Stammdaten!$B$21)/Stammdaten!$C$21)</f>
        <v>0</v>
      </c>
      <c r="P76" s="1"/>
      <c r="Q76" s="14">
        <f>IF(P76="",0,((300/P76)-Stammdaten!$B$22)/Stammdaten!$C$22)</f>
        <v>0</v>
      </c>
      <c r="R76" s="1"/>
      <c r="S76" s="14">
        <f>IF(R76="",0,((400/R76)-Stammdaten!$B$23)/Stammdaten!$C$23)</f>
        <v>0</v>
      </c>
      <c r="T76" s="1">
        <v>1.55</v>
      </c>
      <c r="U76" s="14">
        <f>IF(T76="",0,(SQRT(T76)-Stammdaten!$B$25)/Stammdaten!$C$25)</f>
        <v>504.98744974859147</v>
      </c>
      <c r="V76" s="1"/>
      <c r="W76" s="14">
        <f>IF(V76="",0,(SQRT(V76)-Stammdaten!$B$27)/Stammdaten!$C$27)</f>
        <v>0</v>
      </c>
      <c r="X76" s="1">
        <v>9.5399999999999991</v>
      </c>
      <c r="Y76" s="14">
        <f>IF(X76="",0,(SQRT(X76)-Stammdaten!$B$29)/Stammdaten!$C$29)</f>
        <v>449.64568710705402</v>
      </c>
      <c r="Z76" s="1"/>
      <c r="AA76" s="14">
        <f>IF(Z76="",0,(SQRT(Z76)-Stammdaten!$B$32)/Stammdaten!$C$32)</f>
        <v>0</v>
      </c>
      <c r="AB76" s="1"/>
      <c r="AC76" s="14">
        <f>IF(AB76="",0,(SQRT(AB76)-Stammdaten!$B$33)/Stammdaten!$C$33)</f>
        <v>0</v>
      </c>
      <c r="AD76" s="1"/>
      <c r="AE76" s="14">
        <f>IF(AD76="",0,(SQRT(AD76)-Stammdaten!$B$34)/Stammdaten!$C$34)</f>
        <v>0</v>
      </c>
      <c r="AF76" s="133"/>
    </row>
    <row r="77" spans="1:35" ht="18">
      <c r="A77" s="113" t="s">
        <v>193</v>
      </c>
      <c r="B77" s="113" t="s">
        <v>120</v>
      </c>
      <c r="C77" s="113" t="s">
        <v>77</v>
      </c>
      <c r="D77" s="1"/>
      <c r="E77" s="14">
        <f>IF(D77="",0,(($D$8/(D77+(IF($D$8&gt;400,0,IF($D$8&lt;=300,0.24,0.14))))-Stammdaten!$B$4)/Stammdaten!$C$4))</f>
        <v>0</v>
      </c>
      <c r="F77" s="1"/>
      <c r="G77" s="14">
        <f>IF(F77="",0,(($F$8/(F77+(IF($F$8&gt;400,0,IF($F$8&lt;=300,0.24,0.14))))-Stammdaten!$B$6)/Stammdaten!$C$6))</f>
        <v>0</v>
      </c>
      <c r="H77" s="1"/>
      <c r="I77" s="14">
        <f>IF(H77="",0,(($H$8/(H77+(IF($H$8&gt;400,0,IF($H$8&lt;=300,0.24,0.14))))-Stammdaten!$B$7)/Stammdaten!$C$7))</f>
        <v>0</v>
      </c>
      <c r="J77" s="1"/>
      <c r="K77" s="14">
        <f>IF(J77="",0,(($J$8/(J77+(IF($J$8&gt;400,0,IF($J$8&lt;=300,0.24,0.14))))-Stammdaten!$B$10)/Stammdaten!$C$10))</f>
        <v>0</v>
      </c>
      <c r="L77" s="1"/>
      <c r="M77" s="14">
        <f>IF(L77="",0,(($L$8/(L77+(IF($L$8&gt;400,0,IF($L$8&lt;=300,0.24,0.14))))-Stammdaten!B79)/Stammdaten!C79))</f>
        <v>0</v>
      </c>
      <c r="N77" s="1"/>
      <c r="O77" s="14">
        <f>IF(N77="",0,((200/N77)-Stammdaten!$B$21)/Stammdaten!$C$21)</f>
        <v>0</v>
      </c>
      <c r="P77" s="1"/>
      <c r="Q77" s="14">
        <f>IF(P77="",0,((300/P77)-Stammdaten!$B$22)/Stammdaten!$C$22)</f>
        <v>0</v>
      </c>
      <c r="R77" s="1"/>
      <c r="S77" s="14">
        <f>IF(R77="",0,((400/R77)-Stammdaten!$B$23)/Stammdaten!$C$23)</f>
        <v>0</v>
      </c>
      <c r="T77" s="1"/>
      <c r="U77" s="14">
        <f>IF(T77="",0,(SQRT(T77)-Stammdaten!$B$25)/Stammdaten!$C$25)</f>
        <v>0</v>
      </c>
      <c r="V77" s="1"/>
      <c r="W77" s="14">
        <f>IF(V77="",0,(SQRT(V77)-Stammdaten!$B$27)/Stammdaten!$C$27)</f>
        <v>0</v>
      </c>
      <c r="X77" s="1">
        <v>9.5</v>
      </c>
      <c r="Y77" s="14">
        <f>IF(X77="",0,(SQRT(X77)-Stammdaten!$B$29)/Stammdaten!$C$29)</f>
        <v>447.89378418499672</v>
      </c>
      <c r="Z77" s="1"/>
      <c r="AA77" s="14">
        <f>IF(Z77="",0,(SQRT(Z77)-Stammdaten!$B$32)/Stammdaten!$C$32)</f>
        <v>0</v>
      </c>
      <c r="AB77" s="1">
        <v>56.5</v>
      </c>
      <c r="AC77" s="14">
        <f>IF(AB77="",0,(SQRT(AB77)-Stammdaten!$B$33)/Stammdaten!$C$33)</f>
        <v>450.05227332148826</v>
      </c>
      <c r="AD77" s="1"/>
      <c r="AE77" s="14">
        <f>IF(AD77="",0,(SQRT(AD77)-Stammdaten!$B$34)/Stammdaten!$C$34)</f>
        <v>0</v>
      </c>
      <c r="AF77" s="133" t="s">
        <v>334</v>
      </c>
      <c r="AG77" s="67" t="s">
        <v>62</v>
      </c>
      <c r="AH77" s="59">
        <f>SUM(AH69:AH75)</f>
        <v>6589.1960815352486</v>
      </c>
      <c r="AI77" s="111" t="s">
        <v>185</v>
      </c>
    </row>
    <row r="78" spans="1:35" ht="18">
      <c r="A78" s="113"/>
      <c r="B78" s="113"/>
      <c r="C78" s="113"/>
      <c r="D78" s="1"/>
      <c r="E78" s="14">
        <f>IF(D78="",0,(($D$8/(D78+(IF($D$8&gt;400,0,IF($D$8&lt;=300,0.24,0.14))))-Stammdaten!$B$4)/Stammdaten!$C$4))</f>
        <v>0</v>
      </c>
      <c r="F78" s="1"/>
      <c r="G78" s="14">
        <f>IF(F78="",0,(($F$8/(F78+(IF($F$8&gt;400,0,IF($F$8&lt;=300,0.24,0.14))))-Stammdaten!$B$6)/Stammdaten!$C$6))</f>
        <v>0</v>
      </c>
      <c r="H78" s="1"/>
      <c r="I78" s="14">
        <f>IF(H78="",0,(($H$8/(H78+(IF($H$8&gt;400,0,IF($H$8&lt;=300,0.24,0.14))))-Stammdaten!$B$7)/Stammdaten!$C$7))</f>
        <v>0</v>
      </c>
      <c r="J78" s="1"/>
      <c r="K78" s="14">
        <f>IF(J78="",0,(($J$8/(J78+(IF($J$8&gt;400,0,IF($J$8&lt;=300,0.24,0.14))))-Stammdaten!$B$10)/Stammdaten!$C$10))</f>
        <v>0</v>
      </c>
      <c r="L78" s="1"/>
      <c r="M78" s="14">
        <f>IF(L78="",0,(($L$8/(L78+(IF($L$8&gt;400,0,IF($L$8&lt;=300,0.24,0.14))))-Stammdaten!B80)/Stammdaten!C80))</f>
        <v>0</v>
      </c>
      <c r="N78" s="1"/>
      <c r="O78" s="14">
        <f>IF(N78="",0,((200/N78)-Stammdaten!$B$21)/Stammdaten!$C$21)</f>
        <v>0</v>
      </c>
      <c r="P78" s="1"/>
      <c r="Q78" s="14">
        <f>IF(P78="",0,((300/P78)-Stammdaten!$B$22)/Stammdaten!$C$22)</f>
        <v>0</v>
      </c>
      <c r="R78" s="1"/>
      <c r="S78" s="14">
        <f>IF(R78="",0,((400/R78)-Stammdaten!$B$23)/Stammdaten!$C$23)</f>
        <v>0</v>
      </c>
      <c r="T78" s="1"/>
      <c r="U78" s="14">
        <f>IF(T78="",0,(SQRT(T78)-Stammdaten!$B$25)/Stammdaten!$C$25)</f>
        <v>0</v>
      </c>
      <c r="V78" s="1"/>
      <c r="W78" s="14">
        <f>IF(V78="",0,(SQRT(V78)-Stammdaten!$B$27)/Stammdaten!$C$27)</f>
        <v>0</v>
      </c>
      <c r="X78" s="1"/>
      <c r="Y78" s="14">
        <f>IF(X78="",0,(SQRT(X78)-Stammdaten!$B$29)/Stammdaten!$C$29)</f>
        <v>0</v>
      </c>
      <c r="Z78" s="1"/>
      <c r="AA78" s="14">
        <f>IF(Z78="",0,(SQRT(Z78)-Stammdaten!$B$32)/Stammdaten!$C$32)</f>
        <v>0</v>
      </c>
      <c r="AB78" s="1"/>
      <c r="AC78" s="14">
        <f>IF(AB78="",0,(SQRT(AB78)-Stammdaten!$B$33)/Stammdaten!$C$33)</f>
        <v>0</v>
      </c>
      <c r="AD78" s="1"/>
      <c r="AE78" s="14">
        <f>IF(AD78="",0,(SQRT(AD78)-Stammdaten!$B$34)/Stammdaten!$C$34)</f>
        <v>0</v>
      </c>
      <c r="AF78" s="133"/>
    </row>
    <row r="79" spans="1:35" ht="18">
      <c r="A79" s="20"/>
      <c r="B79" s="22"/>
      <c r="C79" s="18"/>
      <c r="D79" s="1"/>
      <c r="E79" s="14">
        <f>IF(D79="",0,(($D$8/(D79+(IF($D$8&gt;400,0,IF($D$8&lt;=300,0.24,0.14))))-Stammdaten!$B$4)/Stammdaten!$C$4))</f>
        <v>0</v>
      </c>
      <c r="F79" s="1"/>
      <c r="G79" s="14">
        <f>IF(F79="",0,(($F$8/(F79+(IF($F$8&gt;400,0,IF($F$8&lt;=300,0.24,0.14))))-Stammdaten!$B$6)/Stammdaten!$C$6))</f>
        <v>0</v>
      </c>
      <c r="H79" s="1"/>
      <c r="I79" s="14">
        <f>IF(H79="",0,(($H$8/(H79+(IF($H$8&gt;400,0,IF($H$8&lt;=300,0.24,0.14))))-Stammdaten!$B$7)/Stammdaten!$C$7))</f>
        <v>0</v>
      </c>
      <c r="J79" s="1"/>
      <c r="K79" s="14">
        <f>IF(J79="",0,(($J$8/(J79+(IF($J$8&gt;400,0,IF($J$8&lt;=300,0.24,0.14))))-Stammdaten!$B$10)/Stammdaten!$C$10))</f>
        <v>0</v>
      </c>
      <c r="L79" s="1"/>
      <c r="M79" s="14">
        <f>IF(L79="",0,(($L$8/(L79+(IF($L$8&gt;400,0,IF($L$8&lt;=300,0.24,0.14))))-Stammdaten!B81)/Stammdaten!C81))</f>
        <v>0</v>
      </c>
      <c r="N79" s="1"/>
      <c r="O79" s="14">
        <f>IF(N79="",0,((200/N79)-Stammdaten!$B$21)/Stammdaten!$C$21)</f>
        <v>0</v>
      </c>
      <c r="P79" s="1"/>
      <c r="Q79" s="14">
        <f>IF(P79="",0,((300/P79)-Stammdaten!$B$22)/Stammdaten!$C$22)</f>
        <v>0</v>
      </c>
      <c r="R79" s="1"/>
      <c r="S79" s="14">
        <f>IF(R79="",0,((400/R79)-Stammdaten!$B$23)/Stammdaten!$C$23)</f>
        <v>0</v>
      </c>
      <c r="T79" s="1"/>
      <c r="U79" s="14">
        <f>IF(T79="",0,(SQRT(T79)-Stammdaten!$B$25)/Stammdaten!$C$25)</f>
        <v>0</v>
      </c>
      <c r="V79" s="1"/>
      <c r="W79" s="14">
        <f>IF(V79="",0,(SQRT(V79)-Stammdaten!$B$27)/Stammdaten!$C$27)</f>
        <v>0</v>
      </c>
      <c r="X79" s="1"/>
      <c r="Y79" s="14">
        <f>IF(X79="",0,(SQRT(X79)-Stammdaten!$B$29)/Stammdaten!$C$29)</f>
        <v>0</v>
      </c>
      <c r="Z79" s="1"/>
      <c r="AA79" s="14">
        <f>IF(Z79="",0,(SQRT(Z79)-Stammdaten!$B$32)/Stammdaten!$C$32)</f>
        <v>0</v>
      </c>
      <c r="AB79" s="1"/>
      <c r="AC79" s="14">
        <f>IF(AB79="",0,(SQRT(AB79)-Stammdaten!$B$33)/Stammdaten!$C$33)</f>
        <v>0</v>
      </c>
      <c r="AD79" s="1"/>
      <c r="AE79" s="14">
        <f>IF(AD79="",0,(SQRT(AD79)-Stammdaten!$B$34)/Stammdaten!$C$34)</f>
        <v>0</v>
      </c>
      <c r="AF79" s="133"/>
    </row>
    <row r="80" spans="1:35" ht="18.75" thickBot="1">
      <c r="A80" s="62"/>
      <c r="B80" s="63"/>
      <c r="C80" s="66"/>
      <c r="D80" s="64"/>
      <c r="E80" s="76">
        <f>IF(D80="",0,(($D$8/(D80+(IF($D$8&gt;400,0,IF($D$8&lt;=300,0.24,0.14))))-Stammdaten!$B$4)/Stammdaten!$C$4))</f>
        <v>0</v>
      </c>
      <c r="F80" s="64"/>
      <c r="G80" s="76">
        <f>IF(F80="",0,(($F$8/(F80+(IF($F$8&gt;400,0,IF($F$8&lt;=300,0.24,0.14))))-Stammdaten!$B$6)/Stammdaten!$C$6))</f>
        <v>0</v>
      </c>
      <c r="H80" s="64"/>
      <c r="I80" s="76">
        <f>IF(H80="",0,(($H$8/(H80+(IF($H$8&gt;400,0,IF($H$8&lt;=300,0.24,0.14))))-Stammdaten!$B$7)/Stammdaten!$C$7))</f>
        <v>0</v>
      </c>
      <c r="J80" s="64"/>
      <c r="K80" s="76">
        <f>IF(J80="",0,(($J$8/(J80+(IF($J$8&gt;400,0,IF($J$8&lt;=300,0.24,0.14))))-Stammdaten!$B$10)/Stammdaten!$C$10))</f>
        <v>0</v>
      </c>
      <c r="L80" s="64"/>
      <c r="M80" s="76">
        <f>IF(L80="",0,(($L$8/(L80+(IF($L$8&gt;400,0,IF($L$8&lt;=300,0.24,0.14))))-Stammdaten!B82)/Stammdaten!C82))</f>
        <v>0</v>
      </c>
      <c r="N80" s="64"/>
      <c r="O80" s="76">
        <f>IF(N80="",0,((200/N80)-Stammdaten!$B$21)/Stammdaten!$C$21)</f>
        <v>0</v>
      </c>
      <c r="P80" s="64"/>
      <c r="Q80" s="76">
        <f>IF(P80="",0,((300/P80)-Stammdaten!$B$22)/Stammdaten!$C$22)</f>
        <v>0</v>
      </c>
      <c r="R80" s="64"/>
      <c r="S80" s="76">
        <f>IF(R80="",0,((400/R80)-Stammdaten!$B$23)/Stammdaten!$C$23)</f>
        <v>0</v>
      </c>
      <c r="T80" s="64"/>
      <c r="U80" s="76">
        <f>IF(T80="",0,(SQRT(T80)-Stammdaten!$B$25)/Stammdaten!$C$25)</f>
        <v>0</v>
      </c>
      <c r="V80" s="64"/>
      <c r="W80" s="76">
        <f>IF(V80="",0,(SQRT(V80)-Stammdaten!$B$27)/Stammdaten!$C$27)</f>
        <v>0</v>
      </c>
      <c r="X80" s="64"/>
      <c r="Y80" s="76">
        <f>IF(X80="",0,(SQRT(X80)-Stammdaten!$B$29)/Stammdaten!$C$29)</f>
        <v>0</v>
      </c>
      <c r="Z80" s="64"/>
      <c r="AA80" s="76">
        <f>IF(Z80="",0,(SQRT(Z80)-Stammdaten!$B$32)/Stammdaten!$C$32)</f>
        <v>0</v>
      </c>
      <c r="AB80" s="64"/>
      <c r="AC80" s="76">
        <f>IF(AB80="",0,(SQRT(AB80)-Stammdaten!$B$33)/Stammdaten!$C$33)</f>
        <v>0</v>
      </c>
      <c r="AD80" s="1"/>
      <c r="AE80" s="14">
        <f>IF(AD80="",0,(SQRT(AD80)-Stammdaten!$B$34)/Stammdaten!$C$34)</f>
        <v>0</v>
      </c>
      <c r="AF80" s="133"/>
    </row>
    <row r="81" spans="1:35" ht="18">
      <c r="A81" s="117" t="s">
        <v>292</v>
      </c>
      <c r="B81" s="117" t="s">
        <v>293</v>
      </c>
      <c r="C81" s="110" t="s">
        <v>69</v>
      </c>
      <c r="D81" s="65"/>
      <c r="E81" s="14">
        <f>IF(D81="",0,(($D$8/(D81+(IF($D$8&gt;400,0,IF($D$8&lt;=300,0.24,0.14))))-Stammdaten!$B$4)/Stammdaten!$C$4))</f>
        <v>0</v>
      </c>
      <c r="F81" s="65"/>
      <c r="G81" s="14">
        <f>IF(F81="",0,(($F$8/(F81+(IF($F$8&gt;400,0,IF($F$8&lt;=300,0.24,0.14))))-Stammdaten!$B$6)/Stammdaten!$C$6))</f>
        <v>0</v>
      </c>
      <c r="H81" s="65"/>
      <c r="I81" s="14">
        <f>IF(H81="",0,(($H$8/(H81+(IF($H$8&gt;400,0,IF($H$8&lt;=300,0.24,0.14))))-Stammdaten!$B$7)/Stammdaten!$C$7))</f>
        <v>0</v>
      </c>
      <c r="J81" s="65"/>
      <c r="K81" s="14">
        <f>IF(J81="",0,(($J$8/(J81+(IF($J$8&gt;400,0,IF($J$8&lt;=300,0.24,0.14))))-Stammdaten!$B$10)/Stammdaten!$C$10))</f>
        <v>0</v>
      </c>
      <c r="L81" s="65"/>
      <c r="M81" s="14">
        <f>IF(L81="",0,(($L$8/(L81+(IF($L$8&gt;400,0,IF($L$8&lt;=300,0.24,0.14))))-Stammdaten!B83)/Stammdaten!C83))</f>
        <v>0</v>
      </c>
      <c r="N81" s="65"/>
      <c r="O81" s="14">
        <f>IF(N81="",0,((200/N81)-Stammdaten!$B$21)/Stammdaten!$C$21)</f>
        <v>0</v>
      </c>
      <c r="P81" s="91">
        <v>46.15</v>
      </c>
      <c r="Q81" s="14">
        <f>IF(P81="",0,((300/P81)-Stammdaten!$B$22)/Stammdaten!$C$22)</f>
        <v>723.05473247268606</v>
      </c>
      <c r="R81" s="65"/>
      <c r="S81" s="14">
        <f>IF(R81="",0,((400/R81)-Stammdaten!$B$23)/Stammdaten!$C$23)</f>
        <v>0</v>
      </c>
      <c r="T81" s="65"/>
      <c r="U81" s="14">
        <f>IF(T81="",0,(SQRT(T81)-Stammdaten!$B$25)/Stammdaten!$C$25)</f>
        <v>0</v>
      </c>
      <c r="V81" s="65"/>
      <c r="W81" s="14">
        <f>IF(V81="",0,(SQRT(V81)-Stammdaten!$B$27)/Stammdaten!$C$27)</f>
        <v>0</v>
      </c>
      <c r="X81" s="65">
        <v>8.9</v>
      </c>
      <c r="Y81" s="14">
        <f>IF(X81="",0,(SQRT(X81)-Stammdaten!$B$29)/Stammdaten!$C$29)</f>
        <v>421.15858865817819</v>
      </c>
      <c r="Z81" s="65"/>
      <c r="AA81" s="14">
        <f>IF(Z81="",0,(SQRT(Z81)-Stammdaten!$B$32)/Stammdaten!$C$32)</f>
        <v>0</v>
      </c>
      <c r="AB81" s="65">
        <v>36</v>
      </c>
      <c r="AC81" s="14">
        <f>IF(AB81="",0,(SQRT(AB81)-Stammdaten!$B$33)/Stammdaten!$C$33)</f>
        <v>327.74193548387098</v>
      </c>
      <c r="AD81" s="1"/>
      <c r="AE81" s="14">
        <f>IF(AD81="",0,(SQRT(AD81)-Stammdaten!$B$34)/Stammdaten!$C$34)</f>
        <v>0</v>
      </c>
      <c r="AF81" s="133"/>
      <c r="AG81" s="55" t="s">
        <v>56</v>
      </c>
      <c r="AH81" s="57">
        <f>SUM(G81:G92)</f>
        <v>664.64815649439765</v>
      </c>
    </row>
    <row r="82" spans="1:35" ht="18">
      <c r="A82" s="117" t="s">
        <v>294</v>
      </c>
      <c r="B82" s="117" t="s">
        <v>295</v>
      </c>
      <c r="C82" s="110" t="s">
        <v>69</v>
      </c>
      <c r="D82" s="1"/>
      <c r="E82" s="14">
        <f>IF(D82="",0,(($D$8/(D82+(IF($D$8&gt;400,0,IF($D$8&lt;=300,0.24,0.14))))-Stammdaten!$B$4)/Stammdaten!$C$4))</f>
        <v>0</v>
      </c>
      <c r="F82" s="1">
        <v>11.06</v>
      </c>
      <c r="G82" s="14">
        <f>IF(F82="",0,(($F$8/(F82+(IF($F$8&gt;400,0,IF($F$8&lt;=300,0.24,0.14))))-Stammdaten!$B$6)/Stammdaten!$C$6))</f>
        <v>382.10363578206625</v>
      </c>
      <c r="H82" s="1"/>
      <c r="I82" s="14">
        <f>IF(H82="",0,(($H$8/(H82+(IF($H$8&gt;400,0,IF($H$8&lt;=300,0.24,0.14))))-Stammdaten!$B$7)/Stammdaten!$C$7))</f>
        <v>0</v>
      </c>
      <c r="J82" s="1"/>
      <c r="K82" s="14">
        <f>IF(J82="",0,(($J$8/(J82+(IF($J$8&gt;400,0,IF($J$8&lt;=300,0.24,0.14))))-Stammdaten!$B$10)/Stammdaten!$C$10))</f>
        <v>0</v>
      </c>
      <c r="L82" s="1"/>
      <c r="M82" s="14">
        <f>IF(L82="",0,(($L$8/(L82+(IF($L$8&gt;400,0,IF($L$8&lt;=300,0.24,0.14))))-Stammdaten!B84)/Stammdaten!C84))</f>
        <v>0</v>
      </c>
      <c r="N82" s="1"/>
      <c r="O82" s="14">
        <f>IF(N82="",0,((200/N82)-Stammdaten!$B$21)/Stammdaten!$C$21)</f>
        <v>0</v>
      </c>
      <c r="P82" s="1"/>
      <c r="Q82" s="14">
        <f>IF(P82="",0,((300/P82)-Stammdaten!$B$22)/Stammdaten!$C$22)</f>
        <v>0</v>
      </c>
      <c r="R82" s="1"/>
      <c r="S82" s="14">
        <f>IF(R82="",0,((400/R82)-Stammdaten!$B$23)/Stammdaten!$C$23)</f>
        <v>0</v>
      </c>
      <c r="T82" s="1"/>
      <c r="U82" s="14">
        <f>IF(T82="",0,(SQRT(T82)-Stammdaten!$B$25)/Stammdaten!$C$25)</f>
        <v>0</v>
      </c>
      <c r="V82" s="1">
        <v>4.45</v>
      </c>
      <c r="W82" s="14">
        <f>IF(V82="",0,(SQRT(V82)-Stammdaten!$B$27)/Stammdaten!$C$27)</f>
        <v>438.00105523876647</v>
      </c>
      <c r="X82" s="1"/>
      <c r="Y82" s="14">
        <f>IF(X82="",0,(SQRT(X82)-Stammdaten!$B$29)/Stammdaten!$C$29)</f>
        <v>0</v>
      </c>
      <c r="Z82" s="1"/>
      <c r="AA82" s="14">
        <f>IF(Z82="",0,(SQRT(Z82)-Stammdaten!$B$32)/Stammdaten!$C$32)</f>
        <v>0</v>
      </c>
      <c r="AB82" s="1"/>
      <c r="AC82" s="14">
        <f>IF(AB82="",0,(SQRT(AB82)-Stammdaten!$B$33)/Stammdaten!$C$33)</f>
        <v>0</v>
      </c>
      <c r="AD82" s="1"/>
      <c r="AE82" s="14">
        <f>IF(AD82="",0,(SQRT(AD82)-Stammdaten!$B$34)/Stammdaten!$C$34)</f>
        <v>0</v>
      </c>
      <c r="AF82" s="133"/>
      <c r="AG82" s="55" t="s">
        <v>30</v>
      </c>
      <c r="AH82" s="57">
        <f>SUM(K81:K92)</f>
        <v>306.84398584118071</v>
      </c>
    </row>
    <row r="83" spans="1:35" ht="18">
      <c r="A83" s="117" t="s">
        <v>296</v>
      </c>
      <c r="B83" s="117" t="s">
        <v>297</v>
      </c>
      <c r="C83" s="110" t="s">
        <v>69</v>
      </c>
      <c r="D83" s="1"/>
      <c r="E83" s="14">
        <f>IF(D83="",0,(($D$8/(D83+(IF($D$8&gt;400,0,IF($D$8&lt;=300,0.24,0.14))))-Stammdaten!$B$4)/Stammdaten!$C$4))</f>
        <v>0</v>
      </c>
      <c r="F83" s="1"/>
      <c r="G83" s="14">
        <f>IF(F83="",0,(($F$8/(F83+(IF($F$8&gt;400,0,IF($F$8&lt;=300,0.24,0.14))))-Stammdaten!$B$6)/Stammdaten!$C$6))</f>
        <v>0</v>
      </c>
      <c r="H83" s="1"/>
      <c r="I83" s="14">
        <f>IF(H83="",0,(($H$8/(H83+(IF($H$8&gt;400,0,IF($H$8&lt;=300,0.24,0.14))))-Stammdaten!$B$7)/Stammdaten!$C$7))</f>
        <v>0</v>
      </c>
      <c r="J83" s="1"/>
      <c r="K83" s="14">
        <f>IF(J83="",0,(($J$8/(J83+(IF($J$8&gt;400,0,IF($J$8&lt;=300,0.24,0.14))))-Stammdaten!$B$10)/Stammdaten!$C$10))</f>
        <v>0</v>
      </c>
      <c r="L83" s="1"/>
      <c r="M83" s="14">
        <f>IF(L83="",0,(($L$8/(L83+(IF($L$8&gt;400,0,IF($L$8&lt;=300,0.24,0.14))))-Stammdaten!B85)/Stammdaten!C85))</f>
        <v>0</v>
      </c>
      <c r="N83" s="1"/>
      <c r="O83" s="14">
        <f>IF(N83="",0,((200/N83)-Stammdaten!$B$21)/Stammdaten!$C$21)</f>
        <v>0</v>
      </c>
      <c r="P83" s="1"/>
      <c r="Q83" s="14">
        <f>IF(P83="",0,((300/P83)-Stammdaten!$B$22)/Stammdaten!$C$22)</f>
        <v>0</v>
      </c>
      <c r="R83" s="1"/>
      <c r="S83" s="14">
        <f>IF(R83="",0,((400/R83)-Stammdaten!$B$23)/Stammdaten!$C$23)</f>
        <v>0</v>
      </c>
      <c r="T83" s="1"/>
      <c r="U83" s="14">
        <f>IF(T83="",0,(SQRT(T83)-Stammdaten!$B$25)/Stammdaten!$C$25)</f>
        <v>0</v>
      </c>
      <c r="V83" s="1"/>
      <c r="W83" s="14">
        <f>IF(V83="",0,(SQRT(V83)-Stammdaten!$B$27)/Stammdaten!$C$27)</f>
        <v>0</v>
      </c>
      <c r="X83" s="1"/>
      <c r="Y83" s="14">
        <f>IF(X83="",0,(SQRT(X83)-Stammdaten!$B$29)/Stammdaten!$C$29)</f>
        <v>0</v>
      </c>
      <c r="Z83" s="1"/>
      <c r="AA83" s="14">
        <f>IF(Z83="",0,(SQRT(Z83)-Stammdaten!$B$32)/Stammdaten!$C$32)</f>
        <v>0</v>
      </c>
      <c r="AB83" s="1"/>
      <c r="AC83" s="14">
        <f>IF(AB83="",0,(SQRT(AB83)-Stammdaten!$B$33)/Stammdaten!$C$33)</f>
        <v>0</v>
      </c>
      <c r="AD83" s="1"/>
      <c r="AE83" s="14">
        <f>IF(AD83="",0,(SQRT(AD83)-Stammdaten!$B$34)/Stammdaten!$C$34)</f>
        <v>0</v>
      </c>
      <c r="AF83" s="133"/>
      <c r="AG83" s="55" t="s">
        <v>57</v>
      </c>
      <c r="AH83" s="57">
        <f>SUM(Q81:Q92)</f>
        <v>723.05473247268606</v>
      </c>
    </row>
    <row r="84" spans="1:35" ht="18">
      <c r="A84" s="117" t="s">
        <v>298</v>
      </c>
      <c r="B84" s="117" t="s">
        <v>139</v>
      </c>
      <c r="C84" s="110" t="s">
        <v>69</v>
      </c>
      <c r="D84" s="1"/>
      <c r="E84" s="14">
        <f>IF(D84="",0,(($D$8/(D84+(IF($D$8&gt;400,0,IF($D$8&lt;=300,0.24,0.14))))-Stammdaten!$B$4)/Stammdaten!$C$4))</f>
        <v>0</v>
      </c>
      <c r="F84" s="1"/>
      <c r="G84" s="14">
        <f>IF(F84="",0,(($F$8/(F84+(IF($F$8&gt;400,0,IF($F$8&lt;=300,0.24,0.14))))-Stammdaten!$B$6)/Stammdaten!$C$6))</f>
        <v>0</v>
      </c>
      <c r="H84" s="1"/>
      <c r="I84" s="14">
        <f>IF(H84="",0,(($H$8/(H84+(IF($H$8&gt;400,0,IF($H$8&lt;=300,0.24,0.14))))-Stammdaten!$B$7)/Stammdaten!$C$7))</f>
        <v>0</v>
      </c>
      <c r="J84" s="1"/>
      <c r="K84" s="14">
        <f>IF(J84="",0,(($J$8/(J84+(IF($J$8&gt;400,0,IF($J$8&lt;=300,0.24,0.14))))-Stammdaten!$B$10)/Stammdaten!$C$10))</f>
        <v>0</v>
      </c>
      <c r="L84" s="1"/>
      <c r="M84" s="14">
        <f>IF(L84="",0,(($L$8/(L84+(IF($L$8&gt;400,0,IF($L$8&lt;=300,0.24,0.14))))-Stammdaten!B86)/Stammdaten!C86))</f>
        <v>0</v>
      </c>
      <c r="N84" s="1"/>
      <c r="O84" s="14">
        <f>IF(N84="",0,((200/N84)-Stammdaten!$B$21)/Stammdaten!$C$21)</f>
        <v>0</v>
      </c>
      <c r="P84" s="1"/>
      <c r="Q84" s="14">
        <f>IF(P84="",0,((300/P84)-Stammdaten!$B$22)/Stammdaten!$C$22)</f>
        <v>0</v>
      </c>
      <c r="R84" s="1"/>
      <c r="S84" s="14">
        <f>IF(R84="",0,((400/R84)-Stammdaten!$B$23)/Stammdaten!$C$23)</f>
        <v>0</v>
      </c>
      <c r="T84" s="1"/>
      <c r="U84" s="14">
        <f>IF(T84="",0,(SQRT(T84)-Stammdaten!$B$25)/Stammdaten!$C$25)</f>
        <v>0</v>
      </c>
      <c r="V84" s="1"/>
      <c r="W84" s="14">
        <f>IF(V84="",0,(SQRT(V84)-Stammdaten!$B$27)/Stammdaten!$C$27)</f>
        <v>0</v>
      </c>
      <c r="X84" s="1"/>
      <c r="Y84" s="14">
        <f>IF(X84="",0,(SQRT(X84)-Stammdaten!$B$29)/Stammdaten!$C$29)</f>
        <v>0</v>
      </c>
      <c r="Z84" s="1"/>
      <c r="AA84" s="14">
        <f>IF(Z84="",0,(SQRT(Z84)-Stammdaten!$B$32)/Stammdaten!$C$32)</f>
        <v>0</v>
      </c>
      <c r="AB84" s="1"/>
      <c r="AC84" s="14">
        <f>IF(AB84="",0,(SQRT(AB84)-Stammdaten!$B$33)/Stammdaten!$C$33)</f>
        <v>0</v>
      </c>
      <c r="AD84" s="1"/>
      <c r="AE84" s="14">
        <f>IF(AD84="",0,(SQRT(AD84)-Stammdaten!$B$34)/Stammdaten!$C$34)</f>
        <v>0</v>
      </c>
      <c r="AF84" s="133"/>
      <c r="AG84" s="55" t="s">
        <v>58</v>
      </c>
      <c r="AH84" s="57">
        <f>SUM(U81:U92)</f>
        <v>379.44039278244963</v>
      </c>
    </row>
    <row r="85" spans="1:35" ht="18">
      <c r="A85" s="117" t="s">
        <v>299</v>
      </c>
      <c r="B85" s="117" t="s">
        <v>300</v>
      </c>
      <c r="C85" s="110" t="s">
        <v>69</v>
      </c>
      <c r="D85" s="1"/>
      <c r="E85" s="14">
        <f>IF(D85="",0,(($D$8/(D85+(IF($D$8&gt;400,0,IF($D$8&lt;=300,0.24,0.14))))-Stammdaten!$B$4)/Stammdaten!$C$4))</f>
        <v>0</v>
      </c>
      <c r="F85" s="1"/>
      <c r="G85" s="14">
        <f>IF(F85="",0,(($F$8/(F85+(IF($F$8&gt;400,0,IF($F$8&lt;=300,0.24,0.14))))-Stammdaten!$B$6)/Stammdaten!$C$6))</f>
        <v>0</v>
      </c>
      <c r="H85" s="1"/>
      <c r="I85" s="14">
        <f>IF(H85="",0,(($H$8/(H85+(IF($H$8&gt;400,0,IF($H$8&lt;=300,0.24,0.14))))-Stammdaten!$B$7)/Stammdaten!$C$7))</f>
        <v>0</v>
      </c>
      <c r="J85" s="1"/>
      <c r="K85" s="14">
        <f>IF(J85="",0,(($J$8/(J85+(IF($J$8&gt;400,0,IF($J$8&lt;=300,0.24,0.14))))-Stammdaten!$B$10)/Stammdaten!$C$10))</f>
        <v>0</v>
      </c>
      <c r="L85" s="1"/>
      <c r="M85" s="14">
        <f>IF(L85="",0,(($L$8/(L85+(IF($L$8&gt;400,0,IF($L$8&lt;=300,0.24,0.14))))-Stammdaten!B87)/Stammdaten!C87))</f>
        <v>0</v>
      </c>
      <c r="N85" s="1"/>
      <c r="O85" s="14">
        <f>IF(N85="",0,((200/N85)-Stammdaten!$B$21)/Stammdaten!$C$21)</f>
        <v>0</v>
      </c>
      <c r="P85" s="1"/>
      <c r="Q85" s="14">
        <f>IF(P85="",0,((300/P85)-Stammdaten!$B$22)/Stammdaten!$C$22)</f>
        <v>0</v>
      </c>
      <c r="R85" s="1"/>
      <c r="S85" s="14">
        <f>IF(R85="",0,((400/R85)-Stammdaten!$B$23)/Stammdaten!$C$23)</f>
        <v>0</v>
      </c>
      <c r="T85" s="1">
        <v>1.31</v>
      </c>
      <c r="U85" s="14">
        <f>IF(T85="",0,(SQRT(T85)-Stammdaten!$B$25)/Stammdaten!$C$25)</f>
        <v>379.44039278244963</v>
      </c>
      <c r="V85" s="1"/>
      <c r="W85" s="14">
        <f>IF(V85="",0,(SQRT(V85)-Stammdaten!$B$27)/Stammdaten!$C$27)</f>
        <v>0</v>
      </c>
      <c r="X85" s="1"/>
      <c r="Y85" s="14">
        <f>IF(X85="",0,(SQRT(X85)-Stammdaten!$B$29)/Stammdaten!$C$29)</f>
        <v>0</v>
      </c>
      <c r="Z85" s="1"/>
      <c r="AA85" s="14">
        <f>IF(Z85="",0,(SQRT(Z85)-Stammdaten!$B$32)/Stammdaten!$C$32)</f>
        <v>0</v>
      </c>
      <c r="AB85" s="1"/>
      <c r="AC85" s="14">
        <f>IF(AB85="",0,(SQRT(AB85)-Stammdaten!$B$33)/Stammdaten!$C$33)</f>
        <v>0</v>
      </c>
      <c r="AD85" s="1"/>
      <c r="AE85" s="14">
        <f>IF(AD85="",0,(SQRT(AD85)-Stammdaten!$B$34)/Stammdaten!$C$34)</f>
        <v>0</v>
      </c>
      <c r="AF85" s="133"/>
      <c r="AG85" s="55" t="s">
        <v>59</v>
      </c>
      <c r="AH85" s="57">
        <f>SUM(W81:W92)</f>
        <v>438.00105523876647</v>
      </c>
    </row>
    <row r="86" spans="1:35" ht="18">
      <c r="A86" s="110" t="s">
        <v>301</v>
      </c>
      <c r="B86" s="110" t="s">
        <v>293</v>
      </c>
      <c r="C86" s="110" t="s">
        <v>69</v>
      </c>
      <c r="D86" s="1"/>
      <c r="E86" s="14">
        <f>IF(D86="",0,(($D$8/(D86+(IF($D$8&gt;400,0,IF($D$8&lt;=300,0.24,0.14))))-Stammdaten!$B$4)/Stammdaten!$C$4))</f>
        <v>0</v>
      </c>
      <c r="F86" s="1">
        <v>12.31</v>
      </c>
      <c r="G86" s="14">
        <f>IF(F86="",0,(($F$8/(F86+(IF($F$8&gt;400,0,IF($F$8&lt;=300,0.24,0.14))))-Stammdaten!$B$6)/Stammdaten!$C$6))</f>
        <v>282.54452071233146</v>
      </c>
      <c r="H86" s="1"/>
      <c r="I86" s="14">
        <f>IF(H86="",0,(($H$8/(H86+(IF($H$8&gt;400,0,IF($H$8&lt;=300,0.24,0.14))))-Stammdaten!$B$7)/Stammdaten!$C$7))</f>
        <v>0</v>
      </c>
      <c r="J86" s="1">
        <v>186</v>
      </c>
      <c r="K86" s="14">
        <f>IF(J86="",0,(($J$8/(J86+(IF($J$8&gt;400,0,IF($J$8&lt;=300,0.24,0.14))))-Stammdaten!$B$10)/Stammdaten!$C$10))</f>
        <v>306.84398584118071</v>
      </c>
      <c r="L86" s="1"/>
      <c r="M86" s="14">
        <f>IF(L86="",0,(($L$8/(L86+(IF($L$8&gt;400,0,IF($L$8&lt;=300,0.24,0.14))))-Stammdaten!B88)/Stammdaten!C88))</f>
        <v>0</v>
      </c>
      <c r="N86" s="1"/>
      <c r="O86" s="14">
        <f>IF(N86="",0,((200/N86)-Stammdaten!$B$21)/Stammdaten!$C$21)</f>
        <v>0</v>
      </c>
      <c r="P86" s="1"/>
      <c r="Q86" s="14">
        <f>IF(P86="",0,((300/P86)-Stammdaten!$B$22)/Stammdaten!$C$22)</f>
        <v>0</v>
      </c>
      <c r="R86" s="1"/>
      <c r="S86" s="14">
        <f>IF(R86="",0,((400/R86)-Stammdaten!$B$23)/Stammdaten!$C$23)</f>
        <v>0</v>
      </c>
      <c r="T86" s="1"/>
      <c r="U86" s="14">
        <f>IF(T86="",0,(SQRT(T86)-Stammdaten!$B$25)/Stammdaten!$C$25)</f>
        <v>0</v>
      </c>
      <c r="V86" s="1"/>
      <c r="W86" s="14">
        <f>IF(V86="",0,(SQRT(V86)-Stammdaten!$B$27)/Stammdaten!$C$27)</f>
        <v>0</v>
      </c>
      <c r="X86" s="1"/>
      <c r="Y86" s="14">
        <f>IF(X86="",0,(SQRT(X86)-Stammdaten!$B$29)/Stammdaten!$C$29)</f>
        <v>0</v>
      </c>
      <c r="Z86" s="1"/>
      <c r="AA86" s="14">
        <f>IF(Z86="",0,(SQRT(Z86)-Stammdaten!$B$32)/Stammdaten!$C$32)</f>
        <v>0</v>
      </c>
      <c r="AB86" s="1"/>
      <c r="AC86" s="14">
        <f>IF(AB86="",0,(SQRT(AB86)-Stammdaten!$B$33)/Stammdaten!$C$33)</f>
        <v>0</v>
      </c>
      <c r="AD86" s="1"/>
      <c r="AE86" s="14">
        <f>IF(AD86="",0,(SQRT(AD86)-Stammdaten!$B$34)/Stammdaten!$C$34)</f>
        <v>0</v>
      </c>
      <c r="AF86" s="133"/>
      <c r="AG86" s="55" t="s">
        <v>60</v>
      </c>
      <c r="AH86" s="57">
        <f>SUM(Y81:Y92)</f>
        <v>421.15858865817819</v>
      </c>
    </row>
    <row r="87" spans="1:35" ht="18">
      <c r="A87" s="20"/>
      <c r="B87" s="22"/>
      <c r="C87" s="18"/>
      <c r="D87" s="1"/>
      <c r="E87" s="14">
        <f>IF(D87="",0,(($D$8/(D87+(IF($D$8&gt;400,0,IF($D$8&lt;=300,0.24,0.14))))-Stammdaten!$B$4)/Stammdaten!$C$4))</f>
        <v>0</v>
      </c>
      <c r="F87" s="1"/>
      <c r="G87" s="14">
        <f>IF(F87="",0,(($F$8/(F87+(IF($F$8&gt;400,0,IF($F$8&lt;=300,0.24,0.14))))-Stammdaten!$B$6)/Stammdaten!$C$6))</f>
        <v>0</v>
      </c>
      <c r="H87" s="1"/>
      <c r="I87" s="14">
        <f>IF(H87="",0,(($H$8/(H87+(IF($H$8&gt;400,0,IF($H$8&lt;=300,0.24,0.14))))-Stammdaten!$B$7)/Stammdaten!$C$7))</f>
        <v>0</v>
      </c>
      <c r="J87" s="1"/>
      <c r="K87" s="14">
        <f>IF(J87="",0,(($J$8/(J87+(IF($J$8&gt;400,0,IF($J$8&lt;=300,0.24,0.14))))-Stammdaten!$B$10)/Stammdaten!$C$10))</f>
        <v>0</v>
      </c>
      <c r="L87" s="1"/>
      <c r="M87" s="14">
        <f>IF(L87="",0,(($L$8/(L87+(IF($L$8&gt;400,0,IF($L$8&lt;=300,0.24,0.14))))-Stammdaten!B89)/Stammdaten!C89))</f>
        <v>0</v>
      </c>
      <c r="N87" s="1"/>
      <c r="O87" s="14">
        <f>IF(N87="",0,((200/N87)-Stammdaten!$B$21)/Stammdaten!$C$21)</f>
        <v>0</v>
      </c>
      <c r="P87" s="1"/>
      <c r="Q87" s="14">
        <f>IF(P87="",0,((300/P87)-Stammdaten!$B$22)/Stammdaten!$C$22)</f>
        <v>0</v>
      </c>
      <c r="R87" s="1"/>
      <c r="S87" s="14">
        <f>IF(R87="",0,((400/R87)-Stammdaten!$B$23)/Stammdaten!$C$23)</f>
        <v>0</v>
      </c>
      <c r="T87" s="1"/>
      <c r="U87" s="14">
        <f>IF(T87="",0,(SQRT(T87)-Stammdaten!$B$25)/Stammdaten!$C$25)</f>
        <v>0</v>
      </c>
      <c r="V87" s="1"/>
      <c r="W87" s="14">
        <f>IF(V87="",0,(SQRT(V87)-Stammdaten!$B$27)/Stammdaten!$C$27)</f>
        <v>0</v>
      </c>
      <c r="X87" s="1"/>
      <c r="Y87" s="14">
        <f>IF(X87="",0,(SQRT(X87)-Stammdaten!$B$29)/Stammdaten!$C$29)</f>
        <v>0</v>
      </c>
      <c r="Z87" s="1"/>
      <c r="AA87" s="14">
        <f>IF(Z87="",0,(SQRT(Z87)-Stammdaten!$B$32)/Stammdaten!$C$32)</f>
        <v>0</v>
      </c>
      <c r="AB87" s="1"/>
      <c r="AC87" s="14">
        <f>IF(AB87="",0,(SQRT(AB87)-Stammdaten!$B$33)/Stammdaten!$C$33)</f>
        <v>0</v>
      </c>
      <c r="AD87" s="1"/>
      <c r="AE87" s="14">
        <f>IF(AD87="",0,(SQRT(AD87)-Stammdaten!$B$34)/Stammdaten!$C$34)</f>
        <v>0</v>
      </c>
      <c r="AF87" s="133"/>
      <c r="AG87" s="56" t="s">
        <v>61</v>
      </c>
      <c r="AH87" s="58">
        <f>SUM(AC81:AC92)</f>
        <v>327.74193548387098</v>
      </c>
    </row>
    <row r="88" spans="1:35" ht="18">
      <c r="A88" s="20"/>
      <c r="B88" s="22"/>
      <c r="C88" s="18"/>
      <c r="D88" s="1"/>
      <c r="E88" s="14">
        <f>IF(D88="",0,(($D$8/(D88+(IF($D$8&gt;400,0,IF($D$8&lt;=300,0.24,0.14))))-Stammdaten!$B$4)/Stammdaten!$C$4))</f>
        <v>0</v>
      </c>
      <c r="F88" s="1"/>
      <c r="G88" s="14">
        <f>IF(F88="",0,(($F$8/(F88+(IF($F$8&gt;400,0,IF($F$8&lt;=300,0.24,0.14))))-Stammdaten!$B$6)/Stammdaten!$C$6))</f>
        <v>0</v>
      </c>
      <c r="H88" s="1"/>
      <c r="I88" s="14">
        <f>IF(H88="",0,(($H$8/(H88+(IF($H$8&gt;400,0,IF($H$8&lt;=300,0.24,0.14))))-Stammdaten!$B$7)/Stammdaten!$C$7))</f>
        <v>0</v>
      </c>
      <c r="J88" s="1"/>
      <c r="K88" s="14">
        <f>IF(J88="",0,(($J$8/(J88+(IF($J$8&gt;400,0,IF($J$8&lt;=300,0.24,0.14))))-Stammdaten!$B$10)/Stammdaten!$C$10))</f>
        <v>0</v>
      </c>
      <c r="L88" s="1"/>
      <c r="M88" s="14">
        <f>IF(L88="",0,(($L$8/(L88+(IF($L$8&gt;400,0,IF($L$8&lt;=300,0.24,0.14))))-Stammdaten!B90)/Stammdaten!C90))</f>
        <v>0</v>
      </c>
      <c r="N88" s="1"/>
      <c r="O88" s="14">
        <f>IF(N88="",0,((200/N88)-Stammdaten!$B$21)/Stammdaten!$C$21)</f>
        <v>0</v>
      </c>
      <c r="P88" s="1"/>
      <c r="Q88" s="14">
        <f>IF(P88="",0,((300/P88)-Stammdaten!$B$22)/Stammdaten!$C$22)</f>
        <v>0</v>
      </c>
      <c r="R88" s="1"/>
      <c r="S88" s="14">
        <f>IF(R88="",0,((400/R88)-Stammdaten!$B$23)/Stammdaten!$C$23)</f>
        <v>0</v>
      </c>
      <c r="T88" s="1"/>
      <c r="U88" s="14">
        <f>IF(T88="",0,(SQRT(T88)-Stammdaten!$B$25)/Stammdaten!$C$25)</f>
        <v>0</v>
      </c>
      <c r="V88" s="1"/>
      <c r="W88" s="14">
        <f>IF(V88="",0,(SQRT(V88)-Stammdaten!$B$27)/Stammdaten!$C$27)</f>
        <v>0</v>
      </c>
      <c r="X88" s="1"/>
      <c r="Y88" s="14">
        <f>IF(X88="",0,(SQRT(X88)-Stammdaten!$B$29)/Stammdaten!$C$29)</f>
        <v>0</v>
      </c>
      <c r="Z88" s="1"/>
      <c r="AA88" s="14">
        <f>IF(Z88="",0,(SQRT(Z88)-Stammdaten!$B$32)/Stammdaten!$C$32)</f>
        <v>0</v>
      </c>
      <c r="AB88" s="1"/>
      <c r="AC88" s="14">
        <f>IF(AB88="",0,(SQRT(AB88)-Stammdaten!$B$33)/Stammdaten!$C$33)</f>
        <v>0</v>
      </c>
      <c r="AD88" s="1"/>
      <c r="AE88" s="14">
        <f>IF(AD88="",0,(SQRT(AD88)-Stammdaten!$B$34)/Stammdaten!$C$34)</f>
        <v>0</v>
      </c>
      <c r="AF88" s="133"/>
    </row>
    <row r="89" spans="1:35" ht="18">
      <c r="A89" s="20"/>
      <c r="B89" s="22"/>
      <c r="C89" s="18"/>
      <c r="D89" s="1"/>
      <c r="E89" s="14">
        <f>IF(D89="",0,(($D$8/(D89+(IF($D$8&gt;400,0,IF($D$8&lt;=300,0.24,0.14))))-Stammdaten!$B$4)/Stammdaten!$C$4))</f>
        <v>0</v>
      </c>
      <c r="F89" s="1"/>
      <c r="G89" s="14">
        <f>IF(F89="",0,(($F$8/(F89+(IF($F$8&gt;400,0,IF($F$8&lt;=300,0.24,0.14))))-Stammdaten!$B$6)/Stammdaten!$C$6))</f>
        <v>0</v>
      </c>
      <c r="H89" s="1"/>
      <c r="I89" s="14">
        <f>IF(H89="",0,(($H$8/(H89+(IF($H$8&gt;400,0,IF($H$8&lt;=300,0.24,0.14))))-Stammdaten!$B$7)/Stammdaten!$C$7))</f>
        <v>0</v>
      </c>
      <c r="J89" s="1"/>
      <c r="K89" s="14">
        <f>IF(J89="",0,(($J$8/(J89+(IF($J$8&gt;400,0,IF($J$8&lt;=300,0.24,0.14))))-Stammdaten!$B$10)/Stammdaten!$C$10))</f>
        <v>0</v>
      </c>
      <c r="L89" s="1"/>
      <c r="M89" s="14">
        <f>IF(L89="",0,(($L$8/(L89+(IF($L$8&gt;400,0,IF($L$8&lt;=300,0.24,0.14))))-Stammdaten!B91)/Stammdaten!C91))</f>
        <v>0</v>
      </c>
      <c r="N89" s="1"/>
      <c r="O89" s="14">
        <f>IF(N89="",0,((200/N89)-Stammdaten!$B$21)/Stammdaten!$C$21)</f>
        <v>0</v>
      </c>
      <c r="P89" s="1"/>
      <c r="Q89" s="14">
        <f>IF(P89="",0,((300/P89)-Stammdaten!$B$22)/Stammdaten!$C$22)</f>
        <v>0</v>
      </c>
      <c r="R89" s="1"/>
      <c r="S89" s="14">
        <f>IF(R89="",0,((400/R89)-Stammdaten!$B$23)/Stammdaten!$C$23)</f>
        <v>0</v>
      </c>
      <c r="T89" s="1"/>
      <c r="U89" s="14">
        <f>IF(T89="",0,(SQRT(T89)-Stammdaten!$B$25)/Stammdaten!$C$25)</f>
        <v>0</v>
      </c>
      <c r="V89" s="1"/>
      <c r="W89" s="14">
        <f>IF(V89="",0,(SQRT(V89)-Stammdaten!$B$27)/Stammdaten!$C$27)</f>
        <v>0</v>
      </c>
      <c r="X89" s="1"/>
      <c r="Y89" s="14">
        <f>IF(X89="",0,(SQRT(X89)-Stammdaten!$B$29)/Stammdaten!$C$29)</f>
        <v>0</v>
      </c>
      <c r="Z89" s="1"/>
      <c r="AA89" s="14">
        <f>IF(Z89="",0,(SQRT(Z89)-Stammdaten!$B$32)/Stammdaten!$C$32)</f>
        <v>0</v>
      </c>
      <c r="AB89" s="1"/>
      <c r="AC89" s="14">
        <f>IF(AB89="",0,(SQRT(AB89)-Stammdaten!$B$33)/Stammdaten!$C$33)</f>
        <v>0</v>
      </c>
      <c r="AD89" s="1"/>
      <c r="AE89" s="14">
        <f>IF(AD89="",0,(SQRT(AD89)-Stammdaten!$B$34)/Stammdaten!$C$34)</f>
        <v>0</v>
      </c>
      <c r="AF89" s="133" t="s">
        <v>335</v>
      </c>
      <c r="AG89" s="67" t="s">
        <v>62</v>
      </c>
      <c r="AH89" s="59">
        <f>SUM(AH81:AH87)</f>
        <v>3260.8888469715303</v>
      </c>
      <c r="AI89" s="111" t="s">
        <v>69</v>
      </c>
    </row>
    <row r="90" spans="1:35" ht="18">
      <c r="A90" s="20"/>
      <c r="B90" s="22"/>
      <c r="C90" s="18"/>
      <c r="D90" s="1"/>
      <c r="E90" s="14">
        <f>IF(D90="",0,(($D$8/(D90+(IF($D$8&gt;400,0,IF($D$8&lt;=300,0.24,0.14))))-Stammdaten!$B$4)/Stammdaten!$C$4))</f>
        <v>0</v>
      </c>
      <c r="F90" s="1"/>
      <c r="G90" s="14">
        <f>IF(F90="",0,(($F$8/(F90+(IF($F$8&gt;400,0,IF($F$8&lt;=300,0.24,0.14))))-Stammdaten!$B$6)/Stammdaten!$C$6))</f>
        <v>0</v>
      </c>
      <c r="H90" s="1"/>
      <c r="I90" s="14">
        <f>IF(H90="",0,(($H$8/(H90+(IF($H$8&gt;400,0,IF($H$8&lt;=300,0.24,0.14))))-Stammdaten!$B$7)/Stammdaten!$C$7))</f>
        <v>0</v>
      </c>
      <c r="J90" s="1"/>
      <c r="K90" s="14">
        <f>IF(J90="",0,(($J$8/(J90+(IF($J$8&gt;400,0,IF($J$8&lt;=300,0.24,0.14))))-Stammdaten!$B$10)/Stammdaten!$C$10))</f>
        <v>0</v>
      </c>
      <c r="L90" s="1"/>
      <c r="M90" s="14">
        <f>IF(L90="",0,(($L$8/(L90+(IF($L$8&gt;400,0,IF($L$8&lt;=300,0.24,0.14))))-Stammdaten!B92)/Stammdaten!C92))</f>
        <v>0</v>
      </c>
      <c r="N90" s="1"/>
      <c r="O90" s="14">
        <f>IF(N90="",0,((200/N90)-Stammdaten!$B$21)/Stammdaten!$C$21)</f>
        <v>0</v>
      </c>
      <c r="P90" s="1"/>
      <c r="Q90" s="14">
        <f>IF(P90="",0,((300/P90)-Stammdaten!$B$22)/Stammdaten!$C$22)</f>
        <v>0</v>
      </c>
      <c r="R90" s="1"/>
      <c r="S90" s="14">
        <f>IF(R90="",0,((400/R90)-Stammdaten!$B$23)/Stammdaten!$C$23)</f>
        <v>0</v>
      </c>
      <c r="T90" s="1"/>
      <c r="U90" s="14">
        <f>IF(T90="",0,(SQRT(T90)-Stammdaten!$B$25)/Stammdaten!$C$25)</f>
        <v>0</v>
      </c>
      <c r="V90" s="1"/>
      <c r="W90" s="14">
        <f>IF(V90="",0,(SQRT(V90)-Stammdaten!$B$27)/Stammdaten!$C$27)</f>
        <v>0</v>
      </c>
      <c r="X90" s="1"/>
      <c r="Y90" s="14">
        <f>IF(X90="",0,(SQRT(X90)-Stammdaten!$B$29)/Stammdaten!$C$29)</f>
        <v>0</v>
      </c>
      <c r="Z90" s="1"/>
      <c r="AA90" s="14">
        <f>IF(Z90="",0,(SQRT(Z90)-Stammdaten!$B$32)/Stammdaten!$C$32)</f>
        <v>0</v>
      </c>
      <c r="AB90" s="1"/>
      <c r="AC90" s="14">
        <f>IF(AB90="",0,(SQRT(AB90)-Stammdaten!$B$33)/Stammdaten!$C$33)</f>
        <v>0</v>
      </c>
      <c r="AD90" s="1"/>
      <c r="AE90" s="14">
        <f>IF(AD90="",0,(SQRT(AD90)-Stammdaten!$B$34)/Stammdaten!$C$34)</f>
        <v>0</v>
      </c>
      <c r="AF90" s="133"/>
    </row>
    <row r="91" spans="1:35">
      <c r="A91" s="20"/>
      <c r="B91" s="22"/>
      <c r="C91" s="18"/>
      <c r="D91" s="1"/>
      <c r="E91" s="14">
        <f>IF(D91="",0,(($D$8/(D91+(IF($D$8&gt;400,0,IF($D$8&lt;=300,0.24,0.14))))-Stammdaten!$B$4)/Stammdaten!$C$4))</f>
        <v>0</v>
      </c>
      <c r="F91" s="1"/>
      <c r="G91" s="14">
        <f>IF(F91="",0,(($F$8/(F91+(IF($F$8&gt;400,0,IF($F$8&lt;=300,0.24,0.14))))-Stammdaten!$B$6)/Stammdaten!$C$6))</f>
        <v>0</v>
      </c>
      <c r="H91" s="1"/>
      <c r="I91" s="14">
        <f>IF(H91="",0,(($H$8/(H91+(IF($H$8&gt;400,0,IF($H$8&lt;=300,0.24,0.14))))-Stammdaten!$B$7)/Stammdaten!$C$7))</f>
        <v>0</v>
      </c>
      <c r="J91" s="1"/>
      <c r="K91" s="14">
        <f>IF(J91="",0,(($J$8/(J91+(IF($J$8&gt;400,0,IF($J$8&lt;=300,0.24,0.14))))-Stammdaten!$B$10)/Stammdaten!$C$10))</f>
        <v>0</v>
      </c>
      <c r="L91" s="1"/>
      <c r="M91" s="14">
        <f>IF(L91="",0,(($L$8/(L91+(IF($L$8&gt;400,0,IF($L$8&lt;=300,0.24,0.14))))-Stammdaten!B93)/Stammdaten!C93))</f>
        <v>0</v>
      </c>
      <c r="N91" s="1"/>
      <c r="O91" s="14">
        <f>IF(N91="",0,((200/N91)-Stammdaten!$B$21)/Stammdaten!$C$21)</f>
        <v>0</v>
      </c>
      <c r="P91" s="1"/>
      <c r="Q91" s="14">
        <f>IF(P91="",0,((300/P91)-Stammdaten!$B$22)/Stammdaten!$C$22)</f>
        <v>0</v>
      </c>
      <c r="R91" s="1"/>
      <c r="S91" s="14">
        <f>IF(R91="",0,((400/R91)-Stammdaten!$B$23)/Stammdaten!$C$23)</f>
        <v>0</v>
      </c>
      <c r="T91" s="1"/>
      <c r="U91" s="14">
        <f>IF(T91="",0,(SQRT(T91)-Stammdaten!$B$25)/Stammdaten!$C$25)</f>
        <v>0</v>
      </c>
      <c r="V91" s="1"/>
      <c r="W91" s="14">
        <f>IF(V91="",0,(SQRT(V91)-Stammdaten!$B$27)/Stammdaten!$C$27)</f>
        <v>0</v>
      </c>
      <c r="X91" s="1"/>
      <c r="Y91" s="14">
        <f>IF(X91="",0,(SQRT(X91)-Stammdaten!$B$29)/Stammdaten!$C$29)</f>
        <v>0</v>
      </c>
      <c r="Z91" s="1"/>
      <c r="AA91" s="14">
        <f>IF(Z91="",0,(SQRT(Z91)-Stammdaten!$B$32)/Stammdaten!$C$32)</f>
        <v>0</v>
      </c>
      <c r="AB91" s="1"/>
      <c r="AC91" s="14">
        <f>IF(AB91="",0,(SQRT(AB91)-Stammdaten!$B$33)/Stammdaten!$C$33)</f>
        <v>0</v>
      </c>
      <c r="AD91" s="1"/>
      <c r="AE91" s="14">
        <f>IF(AD91="",0,(SQRT(AD91)-Stammdaten!$B$34)/Stammdaten!$C$34)</f>
        <v>0</v>
      </c>
    </row>
    <row r="92" spans="1:35" ht="15" thickBot="1">
      <c r="A92" s="62"/>
      <c r="B92" s="63"/>
      <c r="C92" s="66"/>
      <c r="D92" s="64"/>
      <c r="E92" s="76">
        <f>IF(D92="",0,(($D$8/(D92+(IF($D$8&gt;400,0,IF($D$8&lt;=300,0.24,0.14))))-Stammdaten!$B$4)/Stammdaten!$C$4))</f>
        <v>0</v>
      </c>
      <c r="F92" s="64"/>
      <c r="G92" s="76">
        <f>IF(F92="",0,(($F$8/(F92+(IF($F$8&gt;400,0,IF($F$8&lt;=300,0.24,0.14))))-Stammdaten!$B$6)/Stammdaten!$C$6))</f>
        <v>0</v>
      </c>
      <c r="H92" s="64"/>
      <c r="I92" s="76">
        <f>IF(H92="",0,(($H$8/(H92+(IF($H$8&gt;400,0,IF($H$8&lt;=300,0.24,0.14))))-Stammdaten!$B$7)/Stammdaten!$C$7))</f>
        <v>0</v>
      </c>
      <c r="J92" s="64"/>
      <c r="K92" s="76">
        <f>IF(J92="",0,(($J$8/(J92+(IF($J$8&gt;400,0,IF($J$8&lt;=300,0.24,0.14))))-Stammdaten!$B$10)/Stammdaten!$C$10))</f>
        <v>0</v>
      </c>
      <c r="L92" s="64"/>
      <c r="M92" s="76">
        <f>IF(L92="",0,(($L$8/(L92+(IF($L$8&gt;400,0,IF($L$8&lt;=300,0.24,0.14))))-Stammdaten!B94)/Stammdaten!C94))</f>
        <v>0</v>
      </c>
      <c r="N92" s="64"/>
      <c r="O92" s="76">
        <f>IF(N92="",0,((200/N92)-Stammdaten!$B$21)/Stammdaten!$C$21)</f>
        <v>0</v>
      </c>
      <c r="P92" s="64"/>
      <c r="Q92" s="76">
        <f>IF(P92="",0,((300/P92)-Stammdaten!$B$22)/Stammdaten!$C$22)</f>
        <v>0</v>
      </c>
      <c r="R92" s="64"/>
      <c r="S92" s="76">
        <f>IF(R92="",0,((400/R92)-Stammdaten!$B$23)/Stammdaten!$C$23)</f>
        <v>0</v>
      </c>
      <c r="T92" s="64"/>
      <c r="U92" s="76">
        <f>IF(T92="",0,(SQRT(T92)-Stammdaten!$B$25)/Stammdaten!$C$25)</f>
        <v>0</v>
      </c>
      <c r="V92" s="64"/>
      <c r="W92" s="76">
        <f>IF(V92="",0,(SQRT(V92)-Stammdaten!$B$27)/Stammdaten!$C$27)</f>
        <v>0</v>
      </c>
      <c r="X92" s="64"/>
      <c r="Y92" s="76">
        <f>IF(X92="",0,(SQRT(X92)-Stammdaten!$B$29)/Stammdaten!$C$29)</f>
        <v>0</v>
      </c>
      <c r="Z92" s="64"/>
      <c r="AA92" s="76">
        <f>IF(Z92="",0,(SQRT(Z92)-Stammdaten!$B$32)/Stammdaten!$C$32)</f>
        <v>0</v>
      </c>
      <c r="AB92" s="64"/>
      <c r="AC92" s="76">
        <f>IF(AB92="",0,(SQRT(AB92)-Stammdaten!$B$33)/Stammdaten!$C$33)</f>
        <v>0</v>
      </c>
      <c r="AD92" s="1"/>
      <c r="AE92" s="14">
        <f>IF(AD92="",0,(SQRT(AD92)-Stammdaten!$B$34)/Stammdaten!$C$34)</f>
        <v>0</v>
      </c>
    </row>
    <row r="93" spans="1:35" ht="15">
      <c r="A93" s="109"/>
      <c r="B93" s="109"/>
      <c r="C93" s="109"/>
      <c r="D93" s="65"/>
      <c r="E93" s="14">
        <f>IF(D93="",0,(($D$8/(D93+(IF($D$8&gt;400,0,IF($D$8&lt;=300,0.24,0.14))))-Stammdaten!$B$4)/Stammdaten!$C$4))</f>
        <v>0</v>
      </c>
      <c r="F93" s="65"/>
      <c r="G93" s="14">
        <f>IF(F93="",0,(($F$8/(F93+(IF($F$8&gt;400,0,IF($F$8&lt;=300,0.24,0.14))))-Stammdaten!$B$6)/Stammdaten!$C$6))</f>
        <v>0</v>
      </c>
      <c r="H93" s="65"/>
      <c r="I93" s="14">
        <f>IF(H93="",0,(($H$8/(H93+(IF($H$8&gt;400,0,IF($H$8&lt;=300,0.24,0.14))))-Stammdaten!$B$7)/Stammdaten!$C$7))</f>
        <v>0</v>
      </c>
      <c r="J93" s="65"/>
      <c r="K93" s="14">
        <f>IF(J93="",0,(($J$8/(J93+(IF($J$8&gt;400,0,IF($J$8&lt;=300,0.24,0.14))))-Stammdaten!$B$10)/Stammdaten!$C$10))</f>
        <v>0</v>
      </c>
      <c r="L93" s="65"/>
      <c r="M93" s="14">
        <f>IF(L93="",0,(($L$8/(L93+(IF($L$8&gt;400,0,IF($L$8&lt;=300,0.24,0.14))))-Stammdaten!B95)/Stammdaten!C95))</f>
        <v>0</v>
      </c>
      <c r="N93" s="65"/>
      <c r="O93" s="14">
        <f>IF(N93="",0,((200/N93)-Stammdaten!$B$21)/Stammdaten!$C$21)</f>
        <v>0</v>
      </c>
      <c r="P93" s="91"/>
      <c r="Q93" s="14">
        <f>IF(P93="",0,((300/P93)-Stammdaten!$B$22)/Stammdaten!$C$22)</f>
        <v>0</v>
      </c>
      <c r="R93" s="65"/>
      <c r="S93" s="14">
        <f>IF(R93="",0,((400/R93)-Stammdaten!$B$23)/Stammdaten!$C$23)</f>
        <v>0</v>
      </c>
      <c r="T93" s="65"/>
      <c r="U93" s="14">
        <f>IF(T93="",0,(SQRT(T93)-Stammdaten!$B$25)/Stammdaten!$C$25)</f>
        <v>0</v>
      </c>
      <c r="V93" s="65"/>
      <c r="W93" s="14">
        <f>IF(V93="",0,(SQRT(V93)-Stammdaten!$B$27)/Stammdaten!$C$27)</f>
        <v>0</v>
      </c>
      <c r="X93" s="65"/>
      <c r="Y93" s="14">
        <f>IF(X93="",0,(SQRT(X93)-Stammdaten!$B$29)/Stammdaten!$C$29)</f>
        <v>0</v>
      </c>
      <c r="Z93" s="65"/>
      <c r="AA93" s="14">
        <f>IF(Z93="",0,(SQRT(Z93)-Stammdaten!$B$32)/Stammdaten!$C$32)</f>
        <v>0</v>
      </c>
      <c r="AB93" s="65"/>
      <c r="AC93" s="14">
        <f>IF(AB93="",0,(SQRT(AB93)-Stammdaten!$B$33)/Stammdaten!$C$33)</f>
        <v>0</v>
      </c>
      <c r="AD93" s="1"/>
      <c r="AE93" s="14">
        <f>IF(AD93="",0,(SQRT(AD93)-Stammdaten!$B$34)/Stammdaten!$C$34)</f>
        <v>0</v>
      </c>
      <c r="AG93" s="55" t="s">
        <v>56</v>
      </c>
      <c r="AH93" s="57">
        <f>SUM(G93:G104)</f>
        <v>0</v>
      </c>
    </row>
    <row r="94" spans="1:35" ht="15">
      <c r="A94" s="110"/>
      <c r="B94" s="110"/>
      <c r="C94" s="109"/>
      <c r="D94" s="1"/>
      <c r="E94" s="14">
        <f>IF(D94="",0,(($D$8/(D94+(IF($D$8&gt;400,0,IF($D$8&lt;=300,0.24,0.14))))-Stammdaten!$B$4)/Stammdaten!$C$4))</f>
        <v>0</v>
      </c>
      <c r="F94" s="1"/>
      <c r="G94" s="14">
        <f>IF(F94="",0,(($F$8/(F94+(IF($F$8&gt;400,0,IF($F$8&lt;=300,0.24,0.14))))-Stammdaten!$B$6)/Stammdaten!$C$6))</f>
        <v>0</v>
      </c>
      <c r="H94" s="1"/>
      <c r="I94" s="14">
        <f>IF(H94="",0,(($H$8/(H94+(IF($H$8&gt;400,0,IF($H$8&lt;=300,0.24,0.14))))-Stammdaten!$B$7)/Stammdaten!$C$7))</f>
        <v>0</v>
      </c>
      <c r="J94" s="1"/>
      <c r="K94" s="14">
        <f>IF(J94="",0,(($J$8/(J94+(IF($J$8&gt;400,0,IF($J$8&lt;=300,0.24,0.14))))-Stammdaten!$B$10)/Stammdaten!$C$10))</f>
        <v>0</v>
      </c>
      <c r="L94" s="1"/>
      <c r="M94" s="14">
        <f>IF(L94="",0,(($L$8/(L94+(IF($L$8&gt;400,0,IF($L$8&lt;=300,0.24,0.14))))-Stammdaten!B96)/Stammdaten!C96))</f>
        <v>0</v>
      </c>
      <c r="N94" s="1"/>
      <c r="O94" s="14">
        <f>IF(N94="",0,((200/N94)-Stammdaten!$B$21)/Stammdaten!$C$21)</f>
        <v>0</v>
      </c>
      <c r="P94" s="1"/>
      <c r="Q94" s="14">
        <f>IF(P94="",0,((300/P94)-Stammdaten!$B$22)/Stammdaten!$C$22)</f>
        <v>0</v>
      </c>
      <c r="R94" s="1"/>
      <c r="S94" s="14">
        <f>IF(R94="",0,((400/R94)-Stammdaten!$B$23)/Stammdaten!$C$23)</f>
        <v>0</v>
      </c>
      <c r="T94" s="1"/>
      <c r="U94" s="14">
        <f>IF(T94="",0,(SQRT(T94)-Stammdaten!$B$25)/Stammdaten!$C$25)</f>
        <v>0</v>
      </c>
      <c r="V94" s="1"/>
      <c r="W94" s="14">
        <f>IF(V94="",0,(SQRT(V94)-Stammdaten!$B$27)/Stammdaten!$C$27)</f>
        <v>0</v>
      </c>
      <c r="X94" s="1"/>
      <c r="Y94" s="14">
        <f>IF(X94="",0,(SQRT(X94)-Stammdaten!$B$29)/Stammdaten!$C$29)</f>
        <v>0</v>
      </c>
      <c r="Z94" s="1"/>
      <c r="AA94" s="14">
        <f>IF(Z94="",0,(SQRT(Z94)-Stammdaten!$B$32)/Stammdaten!$C$32)</f>
        <v>0</v>
      </c>
      <c r="AB94" s="1"/>
      <c r="AC94" s="14">
        <f>IF(AB94="",0,(SQRT(AB94)-Stammdaten!$B$33)/Stammdaten!$C$33)</f>
        <v>0</v>
      </c>
      <c r="AD94" s="1"/>
      <c r="AE94" s="14">
        <f>IF(AD94="",0,(SQRT(AD94)-Stammdaten!$B$34)/Stammdaten!$C$34)</f>
        <v>0</v>
      </c>
      <c r="AG94" s="55" t="s">
        <v>30</v>
      </c>
      <c r="AH94" s="57">
        <f>SUM(K93:K104)</f>
        <v>0</v>
      </c>
    </row>
    <row r="95" spans="1:35" ht="15">
      <c r="A95" s="110"/>
      <c r="B95" s="110"/>
      <c r="C95" s="109"/>
      <c r="D95" s="1"/>
      <c r="E95" s="14">
        <f>IF(D95="",0,(($D$8/(D95+(IF($D$8&gt;400,0,IF($D$8&lt;=300,0.24,0.14))))-Stammdaten!$B$4)/Stammdaten!$C$4))</f>
        <v>0</v>
      </c>
      <c r="F95" s="1"/>
      <c r="G95" s="14">
        <f>IF(F95="",0,(($F$8/(F95+(IF($F$8&gt;400,0,IF($F$8&lt;=300,0.24,0.14))))-Stammdaten!$B$6)/Stammdaten!$C$6))</f>
        <v>0</v>
      </c>
      <c r="H95" s="1"/>
      <c r="I95" s="14">
        <f>IF(H95="",0,(($H$8/(H95+(IF($H$8&gt;400,0,IF($H$8&lt;=300,0.24,0.14))))-Stammdaten!$B$7)/Stammdaten!$C$7))</f>
        <v>0</v>
      </c>
      <c r="J95" s="1"/>
      <c r="K95" s="14">
        <f>IF(J95="",0,(($J$8/(J95+(IF($J$8&gt;400,0,IF($J$8&lt;=300,0.24,0.14))))-Stammdaten!$B$10)/Stammdaten!$C$10))</f>
        <v>0</v>
      </c>
      <c r="L95" s="1"/>
      <c r="M95" s="14">
        <f>IF(L95="",0,(($L$8/(L95+(IF($L$8&gt;400,0,IF($L$8&lt;=300,0.24,0.14))))-Stammdaten!B97)/Stammdaten!C97))</f>
        <v>0</v>
      </c>
      <c r="N95" s="1"/>
      <c r="O95" s="14">
        <f>IF(N95="",0,((200/N95)-Stammdaten!$B$21)/Stammdaten!$C$21)</f>
        <v>0</v>
      </c>
      <c r="P95" s="1"/>
      <c r="Q95" s="14">
        <f>IF(P95="",0,((300/P95)-Stammdaten!$B$22)/Stammdaten!$C$22)</f>
        <v>0</v>
      </c>
      <c r="R95" s="1"/>
      <c r="S95" s="14">
        <f>IF(R95="",0,((400/R95)-Stammdaten!$B$23)/Stammdaten!$C$23)</f>
        <v>0</v>
      </c>
      <c r="T95" s="1"/>
      <c r="U95" s="14">
        <f>IF(T95="",0,(SQRT(T95)-Stammdaten!$B$25)/Stammdaten!$C$25)</f>
        <v>0</v>
      </c>
      <c r="V95" s="1"/>
      <c r="W95" s="14">
        <f>IF(V95="",0,(SQRT(V95)-Stammdaten!$B$27)/Stammdaten!$C$27)</f>
        <v>0</v>
      </c>
      <c r="X95" s="1"/>
      <c r="Y95" s="14">
        <f>IF(X95="",0,(SQRT(X95)-Stammdaten!$B$29)/Stammdaten!$C$29)</f>
        <v>0</v>
      </c>
      <c r="Z95" s="1"/>
      <c r="AA95" s="14">
        <f>IF(Z95="",0,(SQRT(Z95)-Stammdaten!$B$32)/Stammdaten!$C$32)</f>
        <v>0</v>
      </c>
      <c r="AB95" s="1"/>
      <c r="AC95" s="14">
        <f>IF(AB95="",0,(SQRT(AB95)-Stammdaten!$B$33)/Stammdaten!$C$33)</f>
        <v>0</v>
      </c>
      <c r="AD95" s="1"/>
      <c r="AE95" s="14">
        <f>IF(AD95="",0,(SQRT(AD95)-Stammdaten!$B$34)/Stammdaten!$C$34)</f>
        <v>0</v>
      </c>
      <c r="AG95" s="55" t="s">
        <v>57</v>
      </c>
      <c r="AH95" s="57">
        <f>SUM(Q93:Q104)</f>
        <v>0</v>
      </c>
    </row>
    <row r="96" spans="1:35" ht="15">
      <c r="A96" s="110"/>
      <c r="B96" s="110"/>
      <c r="C96" s="109"/>
      <c r="D96" s="1"/>
      <c r="E96" s="14">
        <f>IF(D96="",0,(($D$8/(D96+(IF($D$8&gt;400,0,IF($D$8&lt;=300,0.24,0.14))))-Stammdaten!$B$4)/Stammdaten!$C$4))</f>
        <v>0</v>
      </c>
      <c r="F96" s="1"/>
      <c r="G96" s="14">
        <f>IF(F96="",0,(($F$8/(F96+(IF($F$8&gt;400,0,IF($F$8&lt;=300,0.24,0.14))))-Stammdaten!$B$6)/Stammdaten!$C$6))</f>
        <v>0</v>
      </c>
      <c r="H96" s="1"/>
      <c r="I96" s="14">
        <f>IF(H96="",0,(($H$8/(H96+(IF($H$8&gt;400,0,IF($H$8&lt;=300,0.24,0.14))))-Stammdaten!$B$7)/Stammdaten!$C$7))</f>
        <v>0</v>
      </c>
      <c r="J96" s="1"/>
      <c r="K96" s="14">
        <f>IF(J96="",0,(($J$8/(J96+(IF($J$8&gt;400,0,IF($J$8&lt;=300,0.24,0.14))))-Stammdaten!$B$10)/Stammdaten!$C$10))</f>
        <v>0</v>
      </c>
      <c r="L96" s="1"/>
      <c r="M96" s="14">
        <f>IF(L96="",0,(($L$8/(L96+(IF($L$8&gt;400,0,IF($L$8&lt;=300,0.24,0.14))))-Stammdaten!B98)/Stammdaten!C98))</f>
        <v>0</v>
      </c>
      <c r="N96" s="1"/>
      <c r="O96" s="14">
        <f>IF(N96="",0,((200/N96)-Stammdaten!$B$21)/Stammdaten!$C$21)</f>
        <v>0</v>
      </c>
      <c r="P96" s="1"/>
      <c r="Q96" s="14">
        <f>IF(P96="",0,((300/P96)-Stammdaten!$B$22)/Stammdaten!$C$22)</f>
        <v>0</v>
      </c>
      <c r="R96" s="1"/>
      <c r="S96" s="14">
        <f>IF(R96="",0,((400/R96)-Stammdaten!$B$23)/Stammdaten!$C$23)</f>
        <v>0</v>
      </c>
      <c r="T96" s="1"/>
      <c r="U96" s="14">
        <f>IF(T96="",0,(SQRT(T96)-Stammdaten!$B$25)/Stammdaten!$C$25)</f>
        <v>0</v>
      </c>
      <c r="V96" s="1"/>
      <c r="W96" s="14">
        <f>IF(V96="",0,(SQRT(V96)-Stammdaten!$B$27)/Stammdaten!$C$27)</f>
        <v>0</v>
      </c>
      <c r="X96" s="1"/>
      <c r="Y96" s="14">
        <f>IF(X96="",0,(SQRT(X96)-Stammdaten!$B$29)/Stammdaten!$C$29)</f>
        <v>0</v>
      </c>
      <c r="Z96" s="1"/>
      <c r="AA96" s="14">
        <f>IF(Z96="",0,(SQRT(Z96)-Stammdaten!$B$32)/Stammdaten!$C$32)</f>
        <v>0</v>
      </c>
      <c r="AB96" s="1"/>
      <c r="AC96" s="14">
        <f>IF(AB96="",0,(SQRT(AB96)-Stammdaten!$B$33)/Stammdaten!$C$33)</f>
        <v>0</v>
      </c>
      <c r="AD96" s="1"/>
      <c r="AE96" s="14">
        <f>IF(AD96="",0,(SQRT(AD96)-Stammdaten!$B$34)/Stammdaten!$C$34)</f>
        <v>0</v>
      </c>
      <c r="AG96" s="55" t="s">
        <v>58</v>
      </c>
      <c r="AH96" s="57">
        <f>SUM(U93:U104)</f>
        <v>0</v>
      </c>
    </row>
    <row r="97" spans="1:35" ht="15">
      <c r="A97" s="110"/>
      <c r="B97" s="110"/>
      <c r="C97" s="109"/>
      <c r="D97" s="1"/>
      <c r="E97" s="14">
        <f>IF(D97="",0,(($D$8/(D97+(IF($D$8&gt;400,0,IF($D$8&lt;=300,0.24,0.14))))-Stammdaten!$B$4)/Stammdaten!$C$4))</f>
        <v>0</v>
      </c>
      <c r="F97" s="1"/>
      <c r="G97" s="14">
        <f>IF(F97="",0,(($F$8/(F97+(IF($F$8&gt;400,0,IF($F$8&lt;=300,0.24,0.14))))-Stammdaten!$B$6)/Stammdaten!$C$6))</f>
        <v>0</v>
      </c>
      <c r="H97" s="1"/>
      <c r="I97" s="14">
        <f>IF(H97="",0,(($H$8/(H97+(IF($H$8&gt;400,0,IF($H$8&lt;=300,0.24,0.14))))-Stammdaten!$B$7)/Stammdaten!$C$7))</f>
        <v>0</v>
      </c>
      <c r="J97" s="1"/>
      <c r="K97" s="14">
        <f>IF(J97="",0,(($J$8/(J97+(IF($J$8&gt;400,0,IF($J$8&lt;=300,0.24,0.14))))-Stammdaten!$B$10)/Stammdaten!$C$10))</f>
        <v>0</v>
      </c>
      <c r="L97" s="1"/>
      <c r="M97" s="14">
        <f>IF(L97="",0,(($L$8/(L97+(IF($L$8&gt;400,0,IF($L$8&lt;=300,0.24,0.14))))-Stammdaten!B99)/Stammdaten!C99))</f>
        <v>0</v>
      </c>
      <c r="N97" s="1"/>
      <c r="O97" s="14">
        <f>IF(N97="",0,((200/N97)-Stammdaten!$B$21)/Stammdaten!$C$21)</f>
        <v>0</v>
      </c>
      <c r="P97" s="1"/>
      <c r="Q97" s="14">
        <f>IF(P97="",0,((300/P97)-Stammdaten!$B$22)/Stammdaten!$C$22)</f>
        <v>0</v>
      </c>
      <c r="R97" s="1"/>
      <c r="S97" s="14">
        <f>IF(R97="",0,((400/R97)-Stammdaten!$B$23)/Stammdaten!$C$23)</f>
        <v>0</v>
      </c>
      <c r="T97" s="1"/>
      <c r="U97" s="14">
        <f>IF(T97="",0,(SQRT(T97)-Stammdaten!$B$25)/Stammdaten!$C$25)</f>
        <v>0</v>
      </c>
      <c r="V97" s="1"/>
      <c r="W97" s="14">
        <f>IF(V97="",0,(SQRT(V97)-Stammdaten!$B$27)/Stammdaten!$C$27)</f>
        <v>0</v>
      </c>
      <c r="X97" s="1"/>
      <c r="Y97" s="14">
        <f>IF(X97="",0,(SQRT(X97)-Stammdaten!$B$29)/Stammdaten!$C$29)</f>
        <v>0</v>
      </c>
      <c r="Z97" s="1"/>
      <c r="AA97" s="14">
        <f>IF(Z97="",0,(SQRT(Z97)-Stammdaten!$B$32)/Stammdaten!$C$32)</f>
        <v>0</v>
      </c>
      <c r="AB97" s="1"/>
      <c r="AC97" s="14">
        <f>IF(AB97="",0,(SQRT(AB97)-Stammdaten!$B$33)/Stammdaten!$C$33)</f>
        <v>0</v>
      </c>
      <c r="AD97" s="1"/>
      <c r="AE97" s="14">
        <f>IF(AD97="",0,(SQRT(AD97)-Stammdaten!$B$34)/Stammdaten!$C$34)</f>
        <v>0</v>
      </c>
      <c r="AG97" s="55" t="s">
        <v>59</v>
      </c>
      <c r="AH97" s="57">
        <f>SUM(W93:W104)</f>
        <v>0</v>
      </c>
    </row>
    <row r="98" spans="1:35" ht="15">
      <c r="A98" s="110"/>
      <c r="B98" s="110"/>
      <c r="C98" s="109"/>
      <c r="D98" s="1"/>
      <c r="E98" s="14">
        <f>IF(D98="",0,(($D$8/(D98+(IF($D$8&gt;400,0,IF($D$8&lt;=300,0.24,0.14))))-Stammdaten!$B$4)/Stammdaten!$C$4))</f>
        <v>0</v>
      </c>
      <c r="F98" s="1"/>
      <c r="G98" s="14">
        <f>IF(F98="",0,(($F$8/(F98+(IF($F$8&gt;400,0,IF($F$8&lt;=300,0.24,0.14))))-Stammdaten!$B$6)/Stammdaten!$C$6))</f>
        <v>0</v>
      </c>
      <c r="H98" s="1"/>
      <c r="I98" s="14">
        <f>IF(H98="",0,(($H$8/(H98+(IF($H$8&gt;400,0,IF($H$8&lt;=300,0.24,0.14))))-Stammdaten!$B$7)/Stammdaten!$C$7))</f>
        <v>0</v>
      </c>
      <c r="J98" s="1"/>
      <c r="K98" s="14">
        <f>IF(J98="",0,(($J$8/(J98+(IF($J$8&gt;400,0,IF($J$8&lt;=300,0.24,0.14))))-Stammdaten!$B$10)/Stammdaten!$C$10))</f>
        <v>0</v>
      </c>
      <c r="L98" s="1"/>
      <c r="M98" s="14">
        <f>IF(L98="",0,(($L$8/(L98+(IF($L$8&gt;400,0,IF($L$8&lt;=300,0.24,0.14))))-Stammdaten!B100)/Stammdaten!C100))</f>
        <v>0</v>
      </c>
      <c r="N98" s="1"/>
      <c r="O98" s="14">
        <f>IF(N98="",0,((200/N98)-Stammdaten!$B$21)/Stammdaten!$C$21)</f>
        <v>0</v>
      </c>
      <c r="P98" s="1"/>
      <c r="Q98" s="14">
        <f>IF(P98="",0,((300/P98)-Stammdaten!$B$22)/Stammdaten!$C$22)</f>
        <v>0</v>
      </c>
      <c r="R98" s="1"/>
      <c r="S98" s="14">
        <f>IF(R98="",0,((400/R98)-Stammdaten!$B$23)/Stammdaten!$C$23)</f>
        <v>0</v>
      </c>
      <c r="T98" s="1"/>
      <c r="U98" s="14">
        <f>IF(T98="",0,(SQRT(T98)-Stammdaten!$B$25)/Stammdaten!$C$25)</f>
        <v>0</v>
      </c>
      <c r="V98" s="1"/>
      <c r="W98" s="14">
        <f>IF(V98="",0,(SQRT(V98)-Stammdaten!$B$27)/Stammdaten!$C$27)</f>
        <v>0</v>
      </c>
      <c r="X98" s="1"/>
      <c r="Y98" s="14">
        <f>IF(X98="",0,(SQRT(X98)-Stammdaten!$B$29)/Stammdaten!$C$29)</f>
        <v>0</v>
      </c>
      <c r="Z98" s="1"/>
      <c r="AA98" s="14">
        <f>IF(Z98="",0,(SQRT(Z98)-Stammdaten!$B$32)/Stammdaten!$C$32)</f>
        <v>0</v>
      </c>
      <c r="AB98" s="1"/>
      <c r="AC98" s="14">
        <f>IF(AB98="",0,(SQRT(AB98)-Stammdaten!$B$33)/Stammdaten!$C$33)</f>
        <v>0</v>
      </c>
      <c r="AD98" s="1"/>
      <c r="AE98" s="14">
        <f>IF(AD98="",0,(SQRT(AD98)-Stammdaten!$B$34)/Stammdaten!$C$34)</f>
        <v>0</v>
      </c>
      <c r="AG98" s="55" t="s">
        <v>60</v>
      </c>
      <c r="AH98" s="57">
        <f>SUM(Y93:Y104)</f>
        <v>0</v>
      </c>
    </row>
    <row r="99" spans="1:35" ht="15">
      <c r="A99" s="110"/>
      <c r="B99" s="110"/>
      <c r="C99" s="109"/>
      <c r="D99" s="1"/>
      <c r="E99" s="14">
        <f>IF(D99="",0,(($D$8/(D99+(IF($D$8&gt;400,0,IF($D$8&lt;=300,0.24,0.14))))-Stammdaten!$B$4)/Stammdaten!$C$4))</f>
        <v>0</v>
      </c>
      <c r="F99" s="1"/>
      <c r="G99" s="14">
        <f>IF(F99="",0,(($F$8/(F99+(IF($F$8&gt;400,0,IF($F$8&lt;=300,0.24,0.14))))-Stammdaten!$B$6)/Stammdaten!$C$6))</f>
        <v>0</v>
      </c>
      <c r="H99" s="1"/>
      <c r="I99" s="14">
        <f>IF(H99="",0,(($H$8/(H99+(IF($H$8&gt;400,0,IF($H$8&lt;=300,0.24,0.14))))-Stammdaten!$B$7)/Stammdaten!$C$7))</f>
        <v>0</v>
      </c>
      <c r="J99" s="1"/>
      <c r="K99" s="14">
        <f>IF(J99="",0,(($J$8/(J99+(IF($J$8&gt;400,0,IF($J$8&lt;=300,0.24,0.14))))-Stammdaten!$B$10)/Stammdaten!$C$10))</f>
        <v>0</v>
      </c>
      <c r="L99" s="1"/>
      <c r="M99" s="14">
        <f>IF(L99="",0,(($L$8/(L99+(IF($L$8&gt;400,0,IF($L$8&lt;=300,0.24,0.14))))-Stammdaten!B101)/Stammdaten!C101))</f>
        <v>0</v>
      </c>
      <c r="N99" s="1"/>
      <c r="O99" s="14">
        <f>IF(N99="",0,((200/N99)-Stammdaten!$B$21)/Stammdaten!$C$21)</f>
        <v>0</v>
      </c>
      <c r="P99" s="1"/>
      <c r="Q99" s="14">
        <f>IF(P99="",0,((300/P99)-Stammdaten!$B$22)/Stammdaten!$C$22)</f>
        <v>0</v>
      </c>
      <c r="R99" s="1"/>
      <c r="S99" s="14">
        <f>IF(R99="",0,((400/R99)-Stammdaten!$B$23)/Stammdaten!$C$23)</f>
        <v>0</v>
      </c>
      <c r="T99" s="1"/>
      <c r="U99" s="14">
        <f>IF(T99="",0,(SQRT(T99)-Stammdaten!$B$25)/Stammdaten!$C$25)</f>
        <v>0</v>
      </c>
      <c r="V99" s="1"/>
      <c r="W99" s="14">
        <f>IF(V99="",0,(SQRT(V99)-Stammdaten!$B$27)/Stammdaten!$C$27)</f>
        <v>0</v>
      </c>
      <c r="X99" s="1"/>
      <c r="Y99" s="14">
        <f>IF(X99="",0,(SQRT(X99)-Stammdaten!$B$29)/Stammdaten!$C$29)</f>
        <v>0</v>
      </c>
      <c r="Z99" s="1"/>
      <c r="AA99" s="14">
        <f>IF(Z99="",0,(SQRT(Z99)-Stammdaten!$B$32)/Stammdaten!$C$32)</f>
        <v>0</v>
      </c>
      <c r="AB99" s="1"/>
      <c r="AC99" s="14">
        <f>IF(AB99="",0,(SQRT(AB99)-Stammdaten!$B$33)/Stammdaten!$C$33)</f>
        <v>0</v>
      </c>
      <c r="AD99" s="1"/>
      <c r="AE99" s="14">
        <f>IF(AD99="",0,(SQRT(AD99)-Stammdaten!$B$34)/Stammdaten!$C$34)</f>
        <v>0</v>
      </c>
      <c r="AG99" s="56" t="s">
        <v>61</v>
      </c>
      <c r="AH99" s="58">
        <f>SUM(AC93:AC104)</f>
        <v>0</v>
      </c>
    </row>
    <row r="100" spans="1:35" ht="15">
      <c r="A100" s="110"/>
      <c r="B100" s="110"/>
      <c r="C100" s="109"/>
      <c r="D100" s="1"/>
      <c r="E100" s="14">
        <f>IF(D100="",0,(($D$8/(D100+(IF($D$8&gt;400,0,IF($D$8&lt;=300,0.24,0.14))))-Stammdaten!$B$4)/Stammdaten!$C$4))</f>
        <v>0</v>
      </c>
      <c r="F100" s="1"/>
      <c r="G100" s="14">
        <f>IF(F100="",0,(($F$8/(F100+(IF($F$8&gt;400,0,IF($F$8&lt;=300,0.24,0.14))))-Stammdaten!$B$6)/Stammdaten!$C$6))</f>
        <v>0</v>
      </c>
      <c r="H100" s="1"/>
      <c r="I100" s="14">
        <f>IF(H100="",0,(($H$8/(H100+(IF($H$8&gt;400,0,IF($H$8&lt;=300,0.24,0.14))))-Stammdaten!$B$7)/Stammdaten!$C$7))</f>
        <v>0</v>
      </c>
      <c r="J100" s="1"/>
      <c r="K100" s="14">
        <f>IF(J100="",0,(($J$8/(J100+(IF($J$8&gt;400,0,IF($J$8&lt;=300,0.24,0.14))))-Stammdaten!$B$10)/Stammdaten!$C$10))</f>
        <v>0</v>
      </c>
      <c r="L100" s="1"/>
      <c r="M100" s="14">
        <f>IF(L100="",0,(($L$8/(L100+(IF($L$8&gt;400,0,IF($L$8&lt;=300,0.24,0.14))))-Stammdaten!B102)/Stammdaten!C102))</f>
        <v>0</v>
      </c>
      <c r="N100" s="1"/>
      <c r="O100" s="14">
        <f>IF(N100="",0,((200/N100)-Stammdaten!$B$21)/Stammdaten!$C$21)</f>
        <v>0</v>
      </c>
      <c r="P100" s="1"/>
      <c r="Q100" s="14">
        <f>IF(P100="",0,((300/P100)-Stammdaten!$B$22)/Stammdaten!$C$22)</f>
        <v>0</v>
      </c>
      <c r="R100" s="1"/>
      <c r="S100" s="14">
        <f>IF(R100="",0,((400/R100)-Stammdaten!$B$23)/Stammdaten!$C$23)</f>
        <v>0</v>
      </c>
      <c r="T100" s="1"/>
      <c r="U100" s="14">
        <f>IF(T100="",0,(SQRT(T100)-Stammdaten!$B$25)/Stammdaten!$C$25)</f>
        <v>0</v>
      </c>
      <c r="V100" s="1"/>
      <c r="W100" s="14">
        <f>IF(V100="",0,(SQRT(V100)-Stammdaten!$B$27)/Stammdaten!$C$27)</f>
        <v>0</v>
      </c>
      <c r="X100" s="1"/>
      <c r="Y100" s="14">
        <f>IF(X100="",0,(SQRT(X100)-Stammdaten!$B$29)/Stammdaten!$C$29)</f>
        <v>0</v>
      </c>
      <c r="Z100" s="1"/>
      <c r="AA100" s="14">
        <f>IF(Z100="",0,(SQRT(Z100)-Stammdaten!$B$32)/Stammdaten!$C$32)</f>
        <v>0</v>
      </c>
      <c r="AB100" s="1"/>
      <c r="AC100" s="14">
        <f>IF(AB100="",0,(SQRT(AB100)-Stammdaten!$B$33)/Stammdaten!$C$33)</f>
        <v>0</v>
      </c>
      <c r="AD100" s="1"/>
      <c r="AE100" s="14">
        <f>IF(AD100="",0,(SQRT(AD100)-Stammdaten!$B$34)/Stammdaten!$C$34)</f>
        <v>0</v>
      </c>
    </row>
    <row r="101" spans="1:35" ht="15">
      <c r="A101" s="110"/>
      <c r="B101" s="110"/>
      <c r="C101" s="109"/>
      <c r="D101" s="1"/>
      <c r="E101" s="14">
        <f>IF(D101="",0,(($D$8/(D101+(IF($D$8&gt;400,0,IF($D$8&lt;=300,0.24,0.14))))-Stammdaten!$B$4)/Stammdaten!$C$4))</f>
        <v>0</v>
      </c>
      <c r="F101" s="1"/>
      <c r="G101" s="14">
        <f>IF(F101="",0,(($F$8/(F101+(IF($F$8&gt;400,0,IF($F$8&lt;=300,0.24,0.14))))-Stammdaten!$B$6)/Stammdaten!$C$6))</f>
        <v>0</v>
      </c>
      <c r="H101" s="1"/>
      <c r="I101" s="14">
        <f>IF(H101="",0,(($H$8/(H101+(IF($H$8&gt;400,0,IF($H$8&lt;=300,0.24,0.14))))-Stammdaten!$B$7)/Stammdaten!$C$7))</f>
        <v>0</v>
      </c>
      <c r="J101" s="1"/>
      <c r="K101" s="14">
        <f>IF(J101="",0,(($J$8/(J101+(IF($J$8&gt;400,0,IF($J$8&lt;=300,0.24,0.14))))-Stammdaten!$B$10)/Stammdaten!$C$10))</f>
        <v>0</v>
      </c>
      <c r="L101" s="1"/>
      <c r="M101" s="14">
        <f>IF(L101="",0,(($L$8/(L101+(IF($L$8&gt;400,0,IF($L$8&lt;=300,0.24,0.14))))-Stammdaten!B103)/Stammdaten!C103))</f>
        <v>0</v>
      </c>
      <c r="N101" s="1"/>
      <c r="O101" s="14">
        <f>IF(N101="",0,((200/N101)-Stammdaten!$B$21)/Stammdaten!$C$21)</f>
        <v>0</v>
      </c>
      <c r="P101" s="1"/>
      <c r="Q101" s="14">
        <f>IF(P101="",0,((300/P101)-Stammdaten!$B$22)/Stammdaten!$C$22)</f>
        <v>0</v>
      </c>
      <c r="R101" s="1"/>
      <c r="S101" s="14">
        <f>IF(R101="",0,((400/R101)-Stammdaten!$B$23)/Stammdaten!$C$23)</f>
        <v>0</v>
      </c>
      <c r="T101" s="1"/>
      <c r="U101" s="14">
        <f>IF(T101="",0,(SQRT(T101)-Stammdaten!$B$25)/Stammdaten!$C$25)</f>
        <v>0</v>
      </c>
      <c r="V101" s="1"/>
      <c r="W101" s="14">
        <f>IF(V101="",0,(SQRT(V101)-Stammdaten!$B$27)/Stammdaten!$C$27)</f>
        <v>0</v>
      </c>
      <c r="X101" s="1"/>
      <c r="Y101" s="14">
        <f>IF(X101="",0,(SQRT(X101)-Stammdaten!$B$29)/Stammdaten!$C$29)</f>
        <v>0</v>
      </c>
      <c r="Z101" s="1"/>
      <c r="AA101" s="14">
        <f>IF(Z101="",0,(SQRT(Z101)-Stammdaten!$B$32)/Stammdaten!$C$32)</f>
        <v>0</v>
      </c>
      <c r="AB101" s="1"/>
      <c r="AC101" s="14">
        <f>IF(AB101="",0,(SQRT(AB101)-Stammdaten!$B$33)/Stammdaten!$C$33)</f>
        <v>0</v>
      </c>
      <c r="AD101" s="1"/>
      <c r="AE101" s="14">
        <f>IF(AD101="",0,(SQRT(AD101)-Stammdaten!$B$34)/Stammdaten!$C$34)</f>
        <v>0</v>
      </c>
      <c r="AG101" s="67" t="s">
        <v>62</v>
      </c>
      <c r="AH101" s="59">
        <f>SUM(AH93:AH99)</f>
        <v>0</v>
      </c>
      <c r="AI101" s="111"/>
    </row>
    <row r="102" spans="1:35">
      <c r="A102" s="20"/>
      <c r="B102" s="22"/>
      <c r="C102" s="18"/>
      <c r="D102" s="1"/>
      <c r="E102" s="14">
        <f>IF(D102="",0,(($D$8/(D102+(IF($D$8&gt;400,0,IF($D$8&lt;=300,0.24,0.14))))-Stammdaten!$B$4)/Stammdaten!$C$4))</f>
        <v>0</v>
      </c>
      <c r="F102" s="1"/>
      <c r="G102" s="14">
        <f>IF(F102="",0,(($F$8/(F102+(IF($F$8&gt;400,0,IF($F$8&lt;=300,0.24,0.14))))-Stammdaten!$B$6)/Stammdaten!$C$6))</f>
        <v>0</v>
      </c>
      <c r="H102" s="1"/>
      <c r="I102" s="14">
        <f>IF(H102="",0,(($H$8/(H102+(IF($H$8&gt;400,0,IF($H$8&lt;=300,0.24,0.14))))-Stammdaten!$B$7)/Stammdaten!$C$7))</f>
        <v>0</v>
      </c>
      <c r="J102" s="1"/>
      <c r="K102" s="14">
        <f>IF(J102="",0,(($J$8/(J102+(IF($J$8&gt;400,0,IF($J$8&lt;=300,0.24,0.14))))-Stammdaten!$B$10)/Stammdaten!$C$10))</f>
        <v>0</v>
      </c>
      <c r="L102" s="1"/>
      <c r="M102" s="14">
        <f>IF(L102="",0,(($L$8/(L102+(IF($L$8&gt;400,0,IF($L$8&lt;=300,0.24,0.14))))-Stammdaten!B104)/Stammdaten!C104))</f>
        <v>0</v>
      </c>
      <c r="N102" s="1"/>
      <c r="O102" s="14">
        <f>IF(N102="",0,((200/N102)-Stammdaten!$B$21)/Stammdaten!$C$21)</f>
        <v>0</v>
      </c>
      <c r="P102" s="1"/>
      <c r="Q102" s="14">
        <f>IF(P102="",0,((300/P102)-Stammdaten!$B$22)/Stammdaten!$C$22)</f>
        <v>0</v>
      </c>
      <c r="R102" s="1"/>
      <c r="S102" s="14">
        <f>IF(R102="",0,((400/R102)-Stammdaten!$B$23)/Stammdaten!$C$23)</f>
        <v>0</v>
      </c>
      <c r="T102" s="1"/>
      <c r="U102" s="14">
        <f>IF(T102="",0,(SQRT(T102)-Stammdaten!$B$25)/Stammdaten!$C$25)</f>
        <v>0</v>
      </c>
      <c r="V102" s="1"/>
      <c r="W102" s="14">
        <f>IF(V102="",0,(SQRT(V102)-Stammdaten!$B$27)/Stammdaten!$C$27)</f>
        <v>0</v>
      </c>
      <c r="X102" s="1"/>
      <c r="Y102" s="14">
        <f>IF(X102="",0,(SQRT(X102)-Stammdaten!$B$29)/Stammdaten!$C$29)</f>
        <v>0</v>
      </c>
      <c r="Z102" s="1"/>
      <c r="AA102" s="14">
        <f>IF(Z102="",0,(SQRT(Z102)-Stammdaten!$B$32)/Stammdaten!$C$32)</f>
        <v>0</v>
      </c>
      <c r="AB102" s="1"/>
      <c r="AC102" s="14">
        <f>IF(AB102="",0,(SQRT(AB102)-Stammdaten!$B$33)/Stammdaten!$C$33)</f>
        <v>0</v>
      </c>
      <c r="AD102" s="1"/>
      <c r="AE102" s="14">
        <f>IF(AD102="",0,(SQRT(AD102)-Stammdaten!$B$34)/Stammdaten!$C$34)</f>
        <v>0</v>
      </c>
    </row>
    <row r="103" spans="1:35">
      <c r="A103" s="20"/>
      <c r="B103" s="22"/>
      <c r="C103" s="18"/>
      <c r="D103" s="1"/>
      <c r="E103" s="14">
        <f>IF(D103="",0,(($D$8/(D103+(IF($D$8&gt;400,0,IF($D$8&lt;=300,0.24,0.14))))-Stammdaten!$B$4)/Stammdaten!$C$4))</f>
        <v>0</v>
      </c>
      <c r="F103" s="1"/>
      <c r="G103" s="14">
        <f>IF(F103="",0,(($F$8/(F103+(IF($F$8&gt;400,0,IF($F$8&lt;=300,0.24,0.14))))-Stammdaten!$B$6)/Stammdaten!$C$6))</f>
        <v>0</v>
      </c>
      <c r="H103" s="1"/>
      <c r="I103" s="14">
        <f>IF(H103="",0,(($H$8/(H103+(IF($H$8&gt;400,0,IF($H$8&lt;=300,0.24,0.14))))-Stammdaten!$B$7)/Stammdaten!$C$7))</f>
        <v>0</v>
      </c>
      <c r="J103" s="1"/>
      <c r="K103" s="14">
        <f>IF(J103="",0,(($J$8/(J103+(IF($J$8&gt;400,0,IF($J$8&lt;=300,0.24,0.14))))-Stammdaten!$B$10)/Stammdaten!$C$10))</f>
        <v>0</v>
      </c>
      <c r="L103" s="1"/>
      <c r="M103" s="14">
        <f>IF(L103="",0,(($L$8/(L103+(IF($L$8&gt;400,0,IF($L$8&lt;=300,0.24,0.14))))-Stammdaten!B105)/Stammdaten!C105))</f>
        <v>0</v>
      </c>
      <c r="N103" s="1"/>
      <c r="O103" s="14">
        <f>IF(N103="",0,((200/N103)-Stammdaten!$B$21)/Stammdaten!$C$21)</f>
        <v>0</v>
      </c>
      <c r="P103" s="1"/>
      <c r="Q103" s="14">
        <f>IF(P103="",0,((300/P103)-Stammdaten!$B$22)/Stammdaten!$C$22)</f>
        <v>0</v>
      </c>
      <c r="R103" s="1"/>
      <c r="S103" s="14">
        <f>IF(R103="",0,((400/R103)-Stammdaten!$B$23)/Stammdaten!$C$23)</f>
        <v>0</v>
      </c>
      <c r="T103" s="1"/>
      <c r="U103" s="14">
        <f>IF(T103="",0,(SQRT(T103)-Stammdaten!$B$25)/Stammdaten!$C$25)</f>
        <v>0</v>
      </c>
      <c r="V103" s="1"/>
      <c r="W103" s="14">
        <f>IF(V103="",0,(SQRT(V103)-Stammdaten!$B$27)/Stammdaten!$C$27)</f>
        <v>0</v>
      </c>
      <c r="X103" s="1"/>
      <c r="Y103" s="14">
        <f>IF(X103="",0,(SQRT(X103)-Stammdaten!$B$29)/Stammdaten!$C$29)</f>
        <v>0</v>
      </c>
      <c r="Z103" s="1"/>
      <c r="AA103" s="14">
        <f>IF(Z103="",0,(SQRT(Z103)-Stammdaten!$B$32)/Stammdaten!$C$32)</f>
        <v>0</v>
      </c>
      <c r="AB103" s="1"/>
      <c r="AC103" s="14">
        <f>IF(AB103="",0,(SQRT(AB103)-Stammdaten!$B$33)/Stammdaten!$C$33)</f>
        <v>0</v>
      </c>
      <c r="AD103" s="1"/>
      <c r="AE103" s="14">
        <f>IF(AD103="",0,(SQRT(AD103)-Stammdaten!$B$34)/Stammdaten!$C$34)</f>
        <v>0</v>
      </c>
    </row>
    <row r="104" spans="1:35" ht="15" thickBot="1">
      <c r="A104" s="62"/>
      <c r="B104" s="63"/>
      <c r="C104" s="66"/>
      <c r="D104" s="64"/>
      <c r="E104" s="76">
        <f>IF(D104="",0,(($D$8/(D104+(IF($D$8&gt;400,0,IF($D$8&lt;=300,0.24,0.14))))-Stammdaten!$B$4)/Stammdaten!$C$4))</f>
        <v>0</v>
      </c>
      <c r="F104" s="64"/>
      <c r="G104" s="76">
        <f>IF(F104="",0,(($F$8/(F104+(IF($F$8&gt;400,0,IF($F$8&lt;=300,0.24,0.14))))-Stammdaten!$B$6)/Stammdaten!$C$6))</f>
        <v>0</v>
      </c>
      <c r="H104" s="64"/>
      <c r="I104" s="76">
        <f>IF(H104="",0,(($H$8/(H104+(IF($H$8&gt;400,0,IF($H$8&lt;=300,0.24,0.14))))-Stammdaten!$B$7)/Stammdaten!$C$7))</f>
        <v>0</v>
      </c>
      <c r="J104" s="64"/>
      <c r="K104" s="76">
        <f>IF(J104="",0,(($J$8/(J104+(IF($J$8&gt;400,0,IF($J$8&lt;=300,0.24,0.14))))-Stammdaten!$B$10)/Stammdaten!$C$10))</f>
        <v>0</v>
      </c>
      <c r="L104" s="64"/>
      <c r="M104" s="76">
        <f>IF(L104="",0,(($L$8/(L104+(IF($L$8&gt;400,0,IF($L$8&lt;=300,0.24,0.14))))-Stammdaten!B106)/Stammdaten!C106))</f>
        <v>0</v>
      </c>
      <c r="N104" s="64"/>
      <c r="O104" s="76">
        <f>IF(N104="",0,((200/N104)-Stammdaten!$B$21)/Stammdaten!$C$21)</f>
        <v>0</v>
      </c>
      <c r="P104" s="64"/>
      <c r="Q104" s="76">
        <f>IF(P104="",0,((300/P104)-Stammdaten!$B$22)/Stammdaten!$C$22)</f>
        <v>0</v>
      </c>
      <c r="R104" s="64"/>
      <c r="S104" s="76">
        <f>IF(R104="",0,((400/R104)-Stammdaten!$B$23)/Stammdaten!$C$23)</f>
        <v>0</v>
      </c>
      <c r="T104" s="64"/>
      <c r="U104" s="76">
        <f>IF(T104="",0,(SQRT(T104)-Stammdaten!$B$25)/Stammdaten!$C$25)</f>
        <v>0</v>
      </c>
      <c r="V104" s="64"/>
      <c r="W104" s="76">
        <f>IF(V104="",0,(SQRT(V104)-Stammdaten!$B$27)/Stammdaten!$C$27)</f>
        <v>0</v>
      </c>
      <c r="X104" s="64"/>
      <c r="Y104" s="76">
        <f>IF(X104="",0,(SQRT(X104)-Stammdaten!$B$29)/Stammdaten!$C$29)</f>
        <v>0</v>
      </c>
      <c r="Z104" s="64"/>
      <c r="AA104" s="76">
        <f>IF(Z104="",0,(SQRT(Z104)-Stammdaten!$B$32)/Stammdaten!$C$32)</f>
        <v>0</v>
      </c>
      <c r="AB104" s="64"/>
      <c r="AC104" s="76">
        <f>IF(AB104="",0,(SQRT(AB104)-Stammdaten!$B$33)/Stammdaten!$C$33)</f>
        <v>0</v>
      </c>
      <c r="AD104" s="1"/>
      <c r="AE104" s="14">
        <f>IF(AD104="",0,(SQRT(AD104)-Stammdaten!$B$34)/Stammdaten!$C$34)</f>
        <v>0</v>
      </c>
    </row>
    <row r="105" spans="1:35" ht="15">
      <c r="A105" s="109"/>
      <c r="B105" s="109"/>
      <c r="C105" s="109"/>
      <c r="D105" s="65"/>
      <c r="E105" s="14">
        <f>IF(D105="",0,(($D$8/(D105+(IF($D$8&gt;400,0,IF($D$8&lt;=300,0.24,0.14))))-Stammdaten!$B$4)/Stammdaten!$C$4))</f>
        <v>0</v>
      </c>
      <c r="F105" s="65"/>
      <c r="G105" s="14">
        <f>IF(F105="",0,(($F$8/(F105+(IF($F$8&gt;400,0,IF($F$8&lt;=300,0.24,0.14))))-Stammdaten!$B$6)/Stammdaten!$C$6))</f>
        <v>0</v>
      </c>
      <c r="H105" s="65"/>
      <c r="I105" s="14">
        <f>IF(H105="",0,(($H$8/(H105+(IF($H$8&gt;400,0,IF($H$8&lt;=300,0.24,0.14))))-Stammdaten!$B$7)/Stammdaten!$C$7))</f>
        <v>0</v>
      </c>
      <c r="J105" s="65"/>
      <c r="K105" s="14">
        <f>IF(J105="",0,(($J$8/(J105+(IF($J$8&gt;400,0,IF($J$8&lt;=300,0.24,0.14))))-Stammdaten!$B$10)/Stammdaten!$C$10))</f>
        <v>0</v>
      </c>
      <c r="L105" s="65"/>
      <c r="M105" s="14">
        <f>IF(L105="",0,(($L$8/(L105+(IF($L$8&gt;400,0,IF($L$8&lt;=300,0.24,0.14))))-Stammdaten!B107)/Stammdaten!C107))</f>
        <v>0</v>
      </c>
      <c r="N105" s="65"/>
      <c r="O105" s="14">
        <f>IF(N105="",0,((200/N105)-Stammdaten!$B$21)/Stammdaten!$C$21)</f>
        <v>0</v>
      </c>
      <c r="P105" s="91"/>
      <c r="Q105" s="14">
        <f>IF(P105="",0,((300/P105)-Stammdaten!$B$22)/Stammdaten!$C$22)</f>
        <v>0</v>
      </c>
      <c r="R105" s="65"/>
      <c r="S105" s="14">
        <f>IF(R105="",0,((400/R105)-Stammdaten!$B$23)/Stammdaten!$C$23)</f>
        <v>0</v>
      </c>
      <c r="T105" s="65"/>
      <c r="U105" s="14">
        <f>IF(T105="",0,(SQRT(T105)-Stammdaten!$B$25)/Stammdaten!$C$25)</f>
        <v>0</v>
      </c>
      <c r="V105" s="65"/>
      <c r="W105" s="14">
        <f>IF(V105="",0,(SQRT(V105)-Stammdaten!$B$27)/Stammdaten!$C$27)</f>
        <v>0</v>
      </c>
      <c r="X105" s="65"/>
      <c r="Y105" s="14">
        <f>IF(X105="",0,(SQRT(X105)-Stammdaten!$B$29)/Stammdaten!$C$29)</f>
        <v>0</v>
      </c>
      <c r="Z105" s="65"/>
      <c r="AA105" s="14">
        <f>IF(Z105="",0,(SQRT(Z105)-Stammdaten!$B$32)/Stammdaten!$C$32)</f>
        <v>0</v>
      </c>
      <c r="AB105" s="65"/>
      <c r="AC105" s="14">
        <f>IF(AB105="",0,(SQRT(AB105)-Stammdaten!$B$33)/Stammdaten!$C$33)</f>
        <v>0</v>
      </c>
      <c r="AD105" s="1"/>
      <c r="AE105" s="14">
        <f>IF(AD105="",0,(SQRT(AD105)-Stammdaten!$B$34)/Stammdaten!$C$34)</f>
        <v>0</v>
      </c>
      <c r="AG105" s="55" t="s">
        <v>56</v>
      </c>
      <c r="AH105" s="57">
        <f>SUM(G105:G116)</f>
        <v>0</v>
      </c>
    </row>
    <row r="106" spans="1:35" ht="15">
      <c r="A106" s="110"/>
      <c r="B106" s="110"/>
      <c r="C106" s="110"/>
      <c r="D106" s="1"/>
      <c r="E106" s="14">
        <f>IF(D106="",0,(($D$8/(D106+(IF($D$8&gt;400,0,IF($D$8&lt;=300,0.24,0.14))))-Stammdaten!$B$4)/Stammdaten!$C$4))</f>
        <v>0</v>
      </c>
      <c r="F106" s="1"/>
      <c r="G106" s="14">
        <f>IF(F106="",0,(($F$8/(F106+(IF($F$8&gt;400,0,IF($F$8&lt;=300,0.24,0.14))))-Stammdaten!$B$6)/Stammdaten!$C$6))</f>
        <v>0</v>
      </c>
      <c r="H106" s="1"/>
      <c r="I106" s="14">
        <f>IF(H106="",0,(($H$8/(H106+(IF($H$8&gt;400,0,IF($H$8&lt;=300,0.24,0.14))))-Stammdaten!$B$7)/Stammdaten!$C$7))</f>
        <v>0</v>
      </c>
      <c r="J106" s="1"/>
      <c r="K106" s="14">
        <f>IF(J106="",0,(($J$8/(J106+(IF($J$8&gt;400,0,IF($J$8&lt;=300,0.24,0.14))))-Stammdaten!$B$10)/Stammdaten!$C$10))</f>
        <v>0</v>
      </c>
      <c r="L106" s="1"/>
      <c r="M106" s="14">
        <f>IF(L106="",0,(($L$8/(L106+(IF($L$8&gt;400,0,IF($L$8&lt;=300,0.24,0.14))))-Stammdaten!B108)/Stammdaten!C108))</f>
        <v>0</v>
      </c>
      <c r="N106" s="1"/>
      <c r="O106" s="14">
        <f>IF(N106="",0,((200/N106)-Stammdaten!$B$21)/Stammdaten!$C$21)</f>
        <v>0</v>
      </c>
      <c r="P106" s="1"/>
      <c r="Q106" s="14">
        <f>IF(P106="",0,((300/P106)-Stammdaten!$B$22)/Stammdaten!$C$22)</f>
        <v>0</v>
      </c>
      <c r="R106" s="1"/>
      <c r="S106" s="14">
        <f>IF(R106="",0,((400/R106)-Stammdaten!$B$23)/Stammdaten!$C$23)</f>
        <v>0</v>
      </c>
      <c r="T106" s="1"/>
      <c r="U106" s="14">
        <f>IF(T106="",0,(SQRT(T106)-Stammdaten!$B$25)/Stammdaten!$C$25)</f>
        <v>0</v>
      </c>
      <c r="V106" s="1"/>
      <c r="W106" s="14">
        <f>IF(V106="",0,(SQRT(V106)-Stammdaten!$B$27)/Stammdaten!$C$27)</f>
        <v>0</v>
      </c>
      <c r="X106" s="1"/>
      <c r="Y106" s="14">
        <f>IF(X106="",0,(SQRT(X106)-Stammdaten!$B$29)/Stammdaten!$C$29)</f>
        <v>0</v>
      </c>
      <c r="Z106" s="1"/>
      <c r="AA106" s="14">
        <f>IF(Z106="",0,(SQRT(Z106)-Stammdaten!$B$32)/Stammdaten!$C$32)</f>
        <v>0</v>
      </c>
      <c r="AB106" s="1"/>
      <c r="AC106" s="14">
        <f>IF(AB106="",0,(SQRT(AB106)-Stammdaten!$B$33)/Stammdaten!$C$33)</f>
        <v>0</v>
      </c>
      <c r="AD106" s="1"/>
      <c r="AE106" s="14">
        <f>IF(AD106="",0,(SQRT(AD106)-Stammdaten!$B$34)/Stammdaten!$C$34)</f>
        <v>0</v>
      </c>
      <c r="AG106" s="55" t="s">
        <v>30</v>
      </c>
      <c r="AH106" s="57">
        <f>SUM(K105:K116)</f>
        <v>0</v>
      </c>
    </row>
    <row r="107" spans="1:35" ht="15">
      <c r="A107" s="110"/>
      <c r="B107" s="110"/>
      <c r="C107" s="110"/>
      <c r="D107" s="1"/>
      <c r="E107" s="14">
        <f>IF(D107="",0,(($D$8/(D107+(IF($D$8&gt;400,0,IF($D$8&lt;=300,0.24,0.14))))-Stammdaten!$B$4)/Stammdaten!$C$4))</f>
        <v>0</v>
      </c>
      <c r="F107" s="1"/>
      <c r="G107" s="14">
        <f>IF(F107="",0,(($F$8/(F107+(IF($F$8&gt;400,0,IF($F$8&lt;=300,0.24,0.14))))-Stammdaten!$B$6)/Stammdaten!$C$6))</f>
        <v>0</v>
      </c>
      <c r="H107" s="1"/>
      <c r="I107" s="14">
        <f>IF(H107="",0,(($H$8/(H107+(IF($H$8&gt;400,0,IF($H$8&lt;=300,0.24,0.14))))-Stammdaten!$B$7)/Stammdaten!$C$7))</f>
        <v>0</v>
      </c>
      <c r="J107" s="1"/>
      <c r="K107" s="14">
        <f>IF(J107="",0,(($J$8/(J107+(IF($J$8&gt;400,0,IF($J$8&lt;=300,0.24,0.14))))-Stammdaten!$B$10)/Stammdaten!$C$10))</f>
        <v>0</v>
      </c>
      <c r="L107" s="1"/>
      <c r="M107" s="14">
        <f>IF(L107="",0,(($L$8/(L107+(IF($L$8&gt;400,0,IF($L$8&lt;=300,0.24,0.14))))-Stammdaten!B109)/Stammdaten!C109))</f>
        <v>0</v>
      </c>
      <c r="N107" s="1"/>
      <c r="O107" s="14">
        <f>IF(N107="",0,((200/N107)-Stammdaten!$B$21)/Stammdaten!$C$21)</f>
        <v>0</v>
      </c>
      <c r="P107" s="1"/>
      <c r="Q107" s="14">
        <f>IF(P107="",0,((300/P107)-Stammdaten!$B$22)/Stammdaten!$C$22)</f>
        <v>0</v>
      </c>
      <c r="R107" s="1"/>
      <c r="S107" s="14">
        <f>IF(R107="",0,((400/R107)-Stammdaten!$B$23)/Stammdaten!$C$23)</f>
        <v>0</v>
      </c>
      <c r="T107" s="1"/>
      <c r="U107" s="14">
        <f>IF(T107="",0,(SQRT(T107)-Stammdaten!$B$25)/Stammdaten!$C$25)</f>
        <v>0</v>
      </c>
      <c r="V107" s="1"/>
      <c r="W107" s="14">
        <f>IF(V107="",0,(SQRT(V107)-Stammdaten!$B$27)/Stammdaten!$C$27)</f>
        <v>0</v>
      </c>
      <c r="X107" s="1"/>
      <c r="Y107" s="14">
        <f>IF(X107="",0,(SQRT(X107)-Stammdaten!$B$29)/Stammdaten!$C$29)</f>
        <v>0</v>
      </c>
      <c r="Z107" s="1"/>
      <c r="AA107" s="14">
        <f>IF(Z107="",0,(SQRT(Z107)-Stammdaten!$B$32)/Stammdaten!$C$32)</f>
        <v>0</v>
      </c>
      <c r="AB107" s="1"/>
      <c r="AC107" s="14">
        <f>IF(AB107="",0,(SQRT(AB107)-Stammdaten!$B$33)/Stammdaten!$C$33)</f>
        <v>0</v>
      </c>
      <c r="AD107" s="1"/>
      <c r="AE107" s="14">
        <f>IF(AD107="",0,(SQRT(AD107)-Stammdaten!$B$34)/Stammdaten!$C$34)</f>
        <v>0</v>
      </c>
      <c r="AG107" s="55" t="s">
        <v>57</v>
      </c>
      <c r="AH107" s="57">
        <f>SUM(Q105:Q116)</f>
        <v>0</v>
      </c>
    </row>
    <row r="108" spans="1:35" ht="15">
      <c r="A108" s="110"/>
      <c r="B108" s="110"/>
      <c r="C108" s="110"/>
      <c r="D108" s="1"/>
      <c r="E108" s="14">
        <f>IF(D108="",0,(($D$8/(D108+(IF($D$8&gt;400,0,IF($D$8&lt;=300,0.24,0.14))))-Stammdaten!$B$4)/Stammdaten!$C$4))</f>
        <v>0</v>
      </c>
      <c r="F108" s="1"/>
      <c r="G108" s="14">
        <f>IF(F108="",0,(($F$8/(F108+(IF($F$8&gt;400,0,IF($F$8&lt;=300,0.24,0.14))))-Stammdaten!$B$6)/Stammdaten!$C$6))</f>
        <v>0</v>
      </c>
      <c r="H108" s="1"/>
      <c r="I108" s="14">
        <f>IF(H108="",0,(($H$8/(H108+(IF($H$8&gt;400,0,IF($H$8&lt;=300,0.24,0.14))))-Stammdaten!$B$7)/Stammdaten!$C$7))</f>
        <v>0</v>
      </c>
      <c r="J108" s="1"/>
      <c r="K108" s="14">
        <f>IF(J108="",0,(($J$8/(J108+(IF($J$8&gt;400,0,IF($J$8&lt;=300,0.24,0.14))))-Stammdaten!$B$10)/Stammdaten!$C$10))</f>
        <v>0</v>
      </c>
      <c r="L108" s="1"/>
      <c r="M108" s="14">
        <f>IF(L108="",0,(($L$8/(L108+(IF($L$8&gt;400,0,IF($L$8&lt;=300,0.24,0.14))))-Stammdaten!B110)/Stammdaten!C110))</f>
        <v>0</v>
      </c>
      <c r="N108" s="1"/>
      <c r="O108" s="14">
        <f>IF(N108="",0,((200/N108)-Stammdaten!$B$21)/Stammdaten!$C$21)</f>
        <v>0</v>
      </c>
      <c r="P108" s="1"/>
      <c r="Q108" s="14">
        <f>IF(P108="",0,((300/P108)-Stammdaten!$B$22)/Stammdaten!$C$22)</f>
        <v>0</v>
      </c>
      <c r="R108" s="1"/>
      <c r="S108" s="14">
        <f>IF(R108="",0,((400/R108)-Stammdaten!$B$23)/Stammdaten!$C$23)</f>
        <v>0</v>
      </c>
      <c r="T108" s="1"/>
      <c r="U108" s="14">
        <f>IF(T108="",0,(SQRT(T108)-Stammdaten!$B$25)/Stammdaten!$C$25)</f>
        <v>0</v>
      </c>
      <c r="V108" s="1"/>
      <c r="W108" s="14">
        <f>IF(V108="",0,(SQRT(V108)-Stammdaten!$B$27)/Stammdaten!$C$27)</f>
        <v>0</v>
      </c>
      <c r="X108" s="1"/>
      <c r="Y108" s="14">
        <f>IF(X108="",0,(SQRT(X108)-Stammdaten!$B$29)/Stammdaten!$C$29)</f>
        <v>0</v>
      </c>
      <c r="Z108" s="1"/>
      <c r="AA108" s="14">
        <f>IF(Z108="",0,(SQRT(Z108)-Stammdaten!$B$32)/Stammdaten!$C$32)</f>
        <v>0</v>
      </c>
      <c r="AB108" s="1"/>
      <c r="AC108" s="14">
        <f>IF(AB108="",0,(SQRT(AB108)-Stammdaten!$B$33)/Stammdaten!$C$33)</f>
        <v>0</v>
      </c>
      <c r="AD108" s="1"/>
      <c r="AE108" s="14">
        <f>IF(AD108="",0,(SQRT(AD108)-Stammdaten!$B$34)/Stammdaten!$C$34)</f>
        <v>0</v>
      </c>
      <c r="AG108" s="55" t="s">
        <v>58</v>
      </c>
      <c r="AH108" s="57">
        <f>SUM(U105:U116)</f>
        <v>0</v>
      </c>
    </row>
    <row r="109" spans="1:35" ht="15.75" thickBot="1">
      <c r="A109" s="110"/>
      <c r="B109" s="110"/>
      <c r="C109" s="110"/>
      <c r="D109" s="1"/>
      <c r="E109" s="14">
        <f>IF(D109="",0,(($D$8/(D109+(IF($D$8&gt;400,0,IF($D$8&lt;=300,0.24,0.14))))-Stammdaten!$B$4)/Stammdaten!$C$4))</f>
        <v>0</v>
      </c>
      <c r="F109" s="1"/>
      <c r="G109" s="14">
        <f>IF(F109="",0,(($F$8/(F109+(IF($F$8&gt;400,0,IF($F$8&lt;=300,0.24,0.14))))-Stammdaten!$B$6)/Stammdaten!$C$6))</f>
        <v>0</v>
      </c>
      <c r="H109" s="1"/>
      <c r="I109" s="14">
        <f>IF(H109="",0,(($H$8/(H109+(IF($H$8&gt;400,0,IF($H$8&lt;=300,0.24,0.14))))-Stammdaten!$B$7)/Stammdaten!$C$7))</f>
        <v>0</v>
      </c>
      <c r="J109" s="1"/>
      <c r="K109" s="14">
        <f>IF(J109="",0,(($J$8/(J109+(IF($J$8&gt;400,0,IF($J$8&lt;=300,0.24,0.14))))-Stammdaten!$B$10)/Stammdaten!$C$10))</f>
        <v>0</v>
      </c>
      <c r="L109" s="1"/>
      <c r="M109" s="14">
        <f>IF(L109="",0,(($L$8/(L109+(IF($L$8&gt;400,0,IF($L$8&lt;=300,0.24,0.14))))-Stammdaten!B111)/Stammdaten!C111))</f>
        <v>0</v>
      </c>
      <c r="N109" s="1"/>
      <c r="O109" s="14">
        <f>IF(N109="",0,((200/N109)-Stammdaten!$B$21)/Stammdaten!$C$21)</f>
        <v>0</v>
      </c>
      <c r="P109" s="1"/>
      <c r="Q109" s="14">
        <f>IF(P109="",0,((300/P109)-Stammdaten!$B$22)/Stammdaten!$C$22)</f>
        <v>0</v>
      </c>
      <c r="R109" s="1"/>
      <c r="S109" s="14">
        <f>IF(R109="",0,((400/R109)-Stammdaten!$B$23)/Stammdaten!$C$23)</f>
        <v>0</v>
      </c>
      <c r="T109" s="1"/>
      <c r="U109" s="14">
        <f>IF(T109="",0,(SQRT(T109)-Stammdaten!$B$25)/Stammdaten!$C$25)</f>
        <v>0</v>
      </c>
      <c r="V109" s="1"/>
      <c r="W109" s="14">
        <f>IF(V109="",0,(SQRT(V109)-Stammdaten!$B$27)/Stammdaten!$C$27)</f>
        <v>0</v>
      </c>
      <c r="X109" s="1"/>
      <c r="Y109" s="14">
        <f>IF(X109="",0,(SQRT(X109)-Stammdaten!$B$29)/Stammdaten!$C$29)</f>
        <v>0</v>
      </c>
      <c r="Z109" s="1"/>
      <c r="AA109" s="14">
        <f>IF(Z109="",0,(SQRT(Z109)-Stammdaten!$B$32)/Stammdaten!$C$32)</f>
        <v>0</v>
      </c>
      <c r="AB109" s="1"/>
      <c r="AC109" s="14">
        <f>IF(AB109="",0,(SQRT(AB109)-Stammdaten!$B$33)/Stammdaten!$C$33)</f>
        <v>0</v>
      </c>
      <c r="AD109" s="64"/>
      <c r="AE109" s="28">
        <f>IF(AD109="",0,(SQRT(AD109)-Stammdaten!$B$34)/Stammdaten!$C$34)</f>
        <v>0</v>
      </c>
      <c r="AG109" s="55" t="s">
        <v>59</v>
      </c>
      <c r="AH109" s="57">
        <f>SUM(W105:W116)</f>
        <v>0</v>
      </c>
    </row>
    <row r="110" spans="1:35" ht="15">
      <c r="A110" s="110"/>
      <c r="B110" s="110"/>
      <c r="C110" s="110"/>
      <c r="D110" s="1"/>
      <c r="E110" s="14">
        <f>IF(D110="",0,(($D$8/(D110+(IF($D$8&gt;400,0,IF($D$8&lt;=300,0.24,0.14))))-Stammdaten!$B$4)/Stammdaten!$C$4))</f>
        <v>0</v>
      </c>
      <c r="F110" s="1"/>
      <c r="G110" s="14">
        <f>IF(F110="",0,(($F$8/(F110+(IF($F$8&gt;400,0,IF($F$8&lt;=300,0.24,0.14))))-Stammdaten!$B$6)/Stammdaten!$C$6))</f>
        <v>0</v>
      </c>
      <c r="H110" s="1"/>
      <c r="I110" s="14">
        <f>IF(H110="",0,(($H$8/(H110+(IF($H$8&gt;400,0,IF($H$8&lt;=300,0.24,0.14))))-Stammdaten!$B$7)/Stammdaten!$C$7))</f>
        <v>0</v>
      </c>
      <c r="J110" s="1"/>
      <c r="K110" s="14">
        <f>IF(J110="",0,(($J$8/(J110+(IF($J$8&gt;400,0,IF($J$8&lt;=300,0.24,0.14))))-Stammdaten!$B$10)/Stammdaten!$C$10))</f>
        <v>0</v>
      </c>
      <c r="L110" s="1"/>
      <c r="M110" s="14">
        <f>IF(L110="",0,(($L$8/(L110+(IF($L$8&gt;400,0,IF($L$8&lt;=300,0.24,0.14))))-Stammdaten!B112)/Stammdaten!C112))</f>
        <v>0</v>
      </c>
      <c r="N110" s="1"/>
      <c r="O110" s="14">
        <f>IF(N110="",0,((200/N110)-Stammdaten!$B$21)/Stammdaten!$C$21)</f>
        <v>0</v>
      </c>
      <c r="P110" s="1"/>
      <c r="Q110" s="14">
        <f>IF(P110="",0,((300/P110)-Stammdaten!$B$22)/Stammdaten!$C$22)</f>
        <v>0</v>
      </c>
      <c r="R110" s="1"/>
      <c r="S110" s="14">
        <f>IF(R110="",0,((400/R110)-Stammdaten!$B$23)/Stammdaten!$C$23)</f>
        <v>0</v>
      </c>
      <c r="T110" s="1"/>
      <c r="U110" s="14">
        <f>IF(T110="",0,(SQRT(T110)-Stammdaten!$B$25)/Stammdaten!$C$25)</f>
        <v>0</v>
      </c>
      <c r="V110" s="1"/>
      <c r="W110" s="14">
        <f>IF(V110="",0,(SQRT(V110)-Stammdaten!$B$27)/Stammdaten!$C$27)</f>
        <v>0</v>
      </c>
      <c r="X110" s="1"/>
      <c r="Y110" s="14">
        <f>IF(X110="",0,(SQRT(X110)-Stammdaten!$B$29)/Stammdaten!$C$29)</f>
        <v>0</v>
      </c>
      <c r="Z110" s="1"/>
      <c r="AA110" s="14">
        <f>IF(Z110="",0,(SQRT(Z110)-Stammdaten!$B$32)/Stammdaten!$C$32)</f>
        <v>0</v>
      </c>
      <c r="AB110" s="1"/>
      <c r="AC110" s="14">
        <f>IF(AB110="",0,(SQRT(AB110)-Stammdaten!$B$33)/Stammdaten!$C$33)</f>
        <v>0</v>
      </c>
      <c r="AG110" s="55" t="s">
        <v>60</v>
      </c>
      <c r="AH110" s="57">
        <f>SUM(Y105:Y116)</f>
        <v>0</v>
      </c>
    </row>
    <row r="111" spans="1:35" ht="15">
      <c r="A111" s="110"/>
      <c r="B111" s="110"/>
      <c r="C111" s="110"/>
      <c r="D111" s="1"/>
      <c r="E111" s="14">
        <f>IF(D111="",0,(($D$8/(D111+(IF($D$8&gt;400,0,IF($D$8&lt;=300,0.24,0.14))))-Stammdaten!$B$4)/Stammdaten!$C$4))</f>
        <v>0</v>
      </c>
      <c r="F111" s="1"/>
      <c r="G111" s="14">
        <f>IF(F111="",0,(($F$8/(F111+(IF($F$8&gt;400,0,IF($F$8&lt;=300,0.24,0.14))))-Stammdaten!$B$6)/Stammdaten!$C$6))</f>
        <v>0</v>
      </c>
      <c r="H111" s="1"/>
      <c r="I111" s="14">
        <f>IF(H111="",0,(($H$8/(H111+(IF($H$8&gt;400,0,IF($H$8&lt;=300,0.24,0.14))))-Stammdaten!$B$7)/Stammdaten!$C$7))</f>
        <v>0</v>
      </c>
      <c r="J111" s="1"/>
      <c r="K111" s="14">
        <f>IF(J111="",0,(($J$8/(J111+(IF($J$8&gt;400,0,IF($J$8&lt;=300,0.24,0.14))))-Stammdaten!$B$10)/Stammdaten!$C$10))</f>
        <v>0</v>
      </c>
      <c r="L111" s="1"/>
      <c r="M111" s="14">
        <f>IF(L111="",0,(($L$8/(L111+(IF($L$8&gt;400,0,IF($L$8&lt;=300,0.24,0.14))))-Stammdaten!B113)/Stammdaten!C113))</f>
        <v>0</v>
      </c>
      <c r="N111" s="1"/>
      <c r="O111" s="14">
        <f>IF(N111="",0,((200/N111)-Stammdaten!$B$21)/Stammdaten!$C$21)</f>
        <v>0</v>
      </c>
      <c r="P111" s="1"/>
      <c r="Q111" s="14">
        <f>IF(P111="",0,((300/P111)-Stammdaten!$B$22)/Stammdaten!$C$22)</f>
        <v>0</v>
      </c>
      <c r="R111" s="1"/>
      <c r="S111" s="14">
        <f>IF(R111="",0,((400/R111)-Stammdaten!$B$23)/Stammdaten!$C$23)</f>
        <v>0</v>
      </c>
      <c r="T111" s="1"/>
      <c r="U111" s="14">
        <f>IF(T111="",0,(SQRT(T111)-Stammdaten!$B$25)/Stammdaten!$C$25)</f>
        <v>0</v>
      </c>
      <c r="V111" s="1"/>
      <c r="W111" s="14">
        <f>IF(V111="",0,(SQRT(V111)-Stammdaten!$B$27)/Stammdaten!$C$27)</f>
        <v>0</v>
      </c>
      <c r="X111" s="1"/>
      <c r="Y111" s="14">
        <f>IF(X111="",0,(SQRT(X111)-Stammdaten!$B$29)/Stammdaten!$C$29)</f>
        <v>0</v>
      </c>
      <c r="Z111" s="1"/>
      <c r="AA111" s="14">
        <f>IF(Z111="",0,(SQRT(Z111)-Stammdaten!$B$32)/Stammdaten!$C$32)</f>
        <v>0</v>
      </c>
      <c r="AB111" s="1"/>
      <c r="AC111" s="14">
        <f>IF(AB111="",0,(SQRT(AB111)-Stammdaten!$B$33)/Stammdaten!$C$33)</f>
        <v>0</v>
      </c>
      <c r="AG111" s="56" t="s">
        <v>61</v>
      </c>
      <c r="AH111" s="58">
        <f>SUM(AC105:AC116)</f>
        <v>0</v>
      </c>
    </row>
    <row r="112" spans="1:35" ht="15">
      <c r="A112" s="110"/>
      <c r="B112" s="110"/>
      <c r="C112" s="110"/>
      <c r="D112" s="1"/>
      <c r="E112" s="14">
        <f>IF(D112="",0,(($D$8/(D112+(IF($D$8&gt;400,0,IF($D$8&lt;=300,0.24,0.14))))-Stammdaten!$B$4)/Stammdaten!$C$4))</f>
        <v>0</v>
      </c>
      <c r="F112" s="1"/>
      <c r="G112" s="14">
        <f>IF(F112="",0,(($F$8/(F112+(IF($F$8&gt;400,0,IF($F$8&lt;=300,0.24,0.14))))-Stammdaten!$B$6)/Stammdaten!$C$6))</f>
        <v>0</v>
      </c>
      <c r="H112" s="1"/>
      <c r="I112" s="14">
        <f>IF(H112="",0,(($H$8/(H112+(IF($H$8&gt;400,0,IF($H$8&lt;=300,0.24,0.14))))-Stammdaten!$B$7)/Stammdaten!$C$7))</f>
        <v>0</v>
      </c>
      <c r="J112" s="1"/>
      <c r="K112" s="14">
        <f>IF(J112="",0,(($J$8/(J112+(IF($J$8&gt;400,0,IF($J$8&lt;=300,0.24,0.14))))-Stammdaten!$B$10)/Stammdaten!$C$10))</f>
        <v>0</v>
      </c>
      <c r="L112" s="1"/>
      <c r="M112" s="14">
        <f>IF(L112="",0,(($L$8/(L112+(IF($L$8&gt;400,0,IF($L$8&lt;=300,0.24,0.14))))-Stammdaten!B114)/Stammdaten!C114))</f>
        <v>0</v>
      </c>
      <c r="N112" s="1"/>
      <c r="O112" s="14">
        <f>IF(N112="",0,((200/N112)-Stammdaten!$B$21)/Stammdaten!$C$21)</f>
        <v>0</v>
      </c>
      <c r="P112" s="1"/>
      <c r="Q112" s="14">
        <f>IF(P112="",0,((300/P112)-Stammdaten!$B$22)/Stammdaten!$C$22)</f>
        <v>0</v>
      </c>
      <c r="R112" s="1"/>
      <c r="S112" s="14">
        <f>IF(R112="",0,((400/R112)-Stammdaten!$B$23)/Stammdaten!$C$23)</f>
        <v>0</v>
      </c>
      <c r="T112" s="1"/>
      <c r="U112" s="14">
        <f>IF(T112="",0,(SQRT(T112)-Stammdaten!$B$25)/Stammdaten!$C$25)</f>
        <v>0</v>
      </c>
      <c r="V112" s="1"/>
      <c r="W112" s="14">
        <f>IF(V112="",0,(SQRT(V112)-Stammdaten!$B$27)/Stammdaten!$C$27)</f>
        <v>0</v>
      </c>
      <c r="X112" s="1"/>
      <c r="Y112" s="14">
        <f>IF(X112="",0,(SQRT(X112)-Stammdaten!$B$29)/Stammdaten!$C$29)</f>
        <v>0</v>
      </c>
      <c r="Z112" s="1"/>
      <c r="AA112" s="14">
        <f>IF(Z112="",0,(SQRT(Z112)-Stammdaten!$B$32)/Stammdaten!$C$32)</f>
        <v>0</v>
      </c>
      <c r="AB112" s="1"/>
      <c r="AC112" s="14">
        <f>IF(AB112="",0,(SQRT(AB112)-Stammdaten!$B$33)/Stammdaten!$C$33)</f>
        <v>0</v>
      </c>
    </row>
    <row r="113" spans="1:35" ht="15">
      <c r="A113" s="110"/>
      <c r="B113" s="110"/>
      <c r="C113" s="110"/>
      <c r="D113" s="1"/>
      <c r="E113" s="14">
        <f>IF(D113="",0,(($D$8/(D113+(IF($D$8&gt;400,0,IF($D$8&lt;=300,0.24,0.14))))-Stammdaten!$B$4)/Stammdaten!$C$4))</f>
        <v>0</v>
      </c>
      <c r="F113" s="1"/>
      <c r="G113" s="14">
        <f>IF(F113="",0,(($F$8/(F113+(IF($F$8&gt;400,0,IF($F$8&lt;=300,0.24,0.14))))-Stammdaten!$B$6)/Stammdaten!$C$6))</f>
        <v>0</v>
      </c>
      <c r="H113" s="1"/>
      <c r="I113" s="14">
        <f>IF(H113="",0,(($H$8/(H113+(IF($H$8&gt;400,0,IF($H$8&lt;=300,0.24,0.14))))-Stammdaten!$B$7)/Stammdaten!$C$7))</f>
        <v>0</v>
      </c>
      <c r="J113" s="1"/>
      <c r="K113" s="14">
        <f>IF(J113="",0,(($J$8/(J113+(IF($J$8&gt;400,0,IF($J$8&lt;=300,0.24,0.14))))-Stammdaten!$B$10)/Stammdaten!$C$10))</f>
        <v>0</v>
      </c>
      <c r="L113" s="1"/>
      <c r="M113" s="14">
        <f>IF(L113="",0,(($L$8/(L113+(IF($L$8&gt;400,0,IF($L$8&lt;=300,0.24,0.14))))-Stammdaten!B115)/Stammdaten!C115))</f>
        <v>0</v>
      </c>
      <c r="N113" s="1"/>
      <c r="O113" s="14">
        <f>IF(N113="",0,((200/N113)-Stammdaten!$B$21)/Stammdaten!$C$21)</f>
        <v>0</v>
      </c>
      <c r="P113" s="1"/>
      <c r="Q113" s="14">
        <f>IF(P113="",0,((300/P113)-Stammdaten!$B$22)/Stammdaten!$C$22)</f>
        <v>0</v>
      </c>
      <c r="R113" s="1"/>
      <c r="S113" s="14">
        <f>IF(R113="",0,((400/R113)-Stammdaten!$B$23)/Stammdaten!$C$23)</f>
        <v>0</v>
      </c>
      <c r="T113" s="1"/>
      <c r="U113" s="14">
        <f>IF(T113="",0,(SQRT(T113)-Stammdaten!$B$25)/Stammdaten!$C$25)</f>
        <v>0</v>
      </c>
      <c r="V113" s="1"/>
      <c r="W113" s="14">
        <f>IF(V113="",0,(SQRT(V113)-Stammdaten!$B$27)/Stammdaten!$C$27)</f>
        <v>0</v>
      </c>
      <c r="X113" s="1"/>
      <c r="Y113" s="14">
        <f>IF(X113="",0,(SQRT(X113)-Stammdaten!$B$29)/Stammdaten!$C$29)</f>
        <v>0</v>
      </c>
      <c r="Z113" s="1"/>
      <c r="AA113" s="14">
        <f>IF(Z113="",0,(SQRT(Z113)-Stammdaten!$B$32)/Stammdaten!$C$32)</f>
        <v>0</v>
      </c>
      <c r="AB113" s="1"/>
      <c r="AC113" s="14">
        <f>IF(AB113="",0,(SQRT(AB113)-Stammdaten!$B$33)/Stammdaten!$C$33)</f>
        <v>0</v>
      </c>
      <c r="AG113" s="67" t="s">
        <v>62</v>
      </c>
      <c r="AH113" s="59">
        <f>SUM(AH105:AH111)</f>
        <v>0</v>
      </c>
      <c r="AI113" s="111"/>
    </row>
    <row r="114" spans="1:35" ht="15">
      <c r="A114" s="110"/>
      <c r="B114" s="110"/>
      <c r="C114" s="110"/>
      <c r="D114" s="1"/>
      <c r="E114" s="14">
        <f>IF(D114="",0,(($D$8/(D114+(IF($D$8&gt;400,0,IF($D$8&lt;=300,0.24,0.14))))-Stammdaten!$B$4)/Stammdaten!$C$4))</f>
        <v>0</v>
      </c>
      <c r="F114" s="1"/>
      <c r="G114" s="14">
        <f>IF(F114="",0,(($F$8/(F114+(IF($F$8&gt;400,0,IF($F$8&lt;=300,0.24,0.14))))-Stammdaten!$B$6)/Stammdaten!$C$6))</f>
        <v>0</v>
      </c>
      <c r="H114" s="1"/>
      <c r="I114" s="14">
        <f>IF(H114="",0,(($H$8/(H114+(IF($H$8&gt;400,0,IF($H$8&lt;=300,0.24,0.14))))-Stammdaten!$B$7)/Stammdaten!$C$7))</f>
        <v>0</v>
      </c>
      <c r="J114" s="1"/>
      <c r="K114" s="14">
        <f>IF(J114="",0,(($J$8/(J114+(IF($J$8&gt;400,0,IF($J$8&lt;=300,0.24,0.14))))-Stammdaten!$B$10)/Stammdaten!$C$10))</f>
        <v>0</v>
      </c>
      <c r="L114" s="1"/>
      <c r="M114" s="14">
        <f>IF(L114="",0,(($L$8/(L114+(IF($L$8&gt;400,0,IF($L$8&lt;=300,0.24,0.14))))-Stammdaten!B116)/Stammdaten!C116))</f>
        <v>0</v>
      </c>
      <c r="N114" s="1"/>
      <c r="O114" s="14">
        <f>IF(N114="",0,((200/N114)-Stammdaten!$B$21)/Stammdaten!$C$21)</f>
        <v>0</v>
      </c>
      <c r="P114" s="1"/>
      <c r="Q114" s="14">
        <f>IF(P114="",0,((300/P114)-Stammdaten!$B$22)/Stammdaten!$C$22)</f>
        <v>0</v>
      </c>
      <c r="R114" s="1"/>
      <c r="S114" s="14">
        <f>IF(R114="",0,((400/R114)-Stammdaten!$B$23)/Stammdaten!$C$23)</f>
        <v>0</v>
      </c>
      <c r="T114" s="1"/>
      <c r="U114" s="14">
        <f>IF(T114="",0,(SQRT(T114)-Stammdaten!$B$25)/Stammdaten!$C$25)</f>
        <v>0</v>
      </c>
      <c r="V114" s="1"/>
      <c r="W114" s="14">
        <f>IF(V114="",0,(SQRT(V114)-Stammdaten!$B$27)/Stammdaten!$C$27)</f>
        <v>0</v>
      </c>
      <c r="X114" s="1"/>
      <c r="Y114" s="14">
        <f>IF(X114="",0,(SQRT(X114)-Stammdaten!$B$29)/Stammdaten!$C$29)</f>
        <v>0</v>
      </c>
      <c r="Z114" s="1"/>
      <c r="AA114" s="14">
        <f>IF(Z114="",0,(SQRT(Z114)-Stammdaten!$B$32)/Stammdaten!$C$32)</f>
        <v>0</v>
      </c>
      <c r="AB114" s="1"/>
      <c r="AC114" s="14">
        <f>IF(AB114="",0,(SQRT(AB114)-Stammdaten!$B$33)/Stammdaten!$C$33)</f>
        <v>0</v>
      </c>
    </row>
    <row r="115" spans="1:35">
      <c r="A115" s="20"/>
      <c r="B115" s="22"/>
      <c r="C115" s="18"/>
      <c r="D115" s="1"/>
      <c r="E115" s="14">
        <f>IF(D115="",0,(($D$8/(D115+(IF($D$8&gt;400,0,IF($D$8&lt;=300,0.24,0.14))))-Stammdaten!$B$4)/Stammdaten!$C$4))</f>
        <v>0</v>
      </c>
      <c r="F115" s="1"/>
      <c r="G115" s="14">
        <f>IF(F115="",0,(($F$8/(F115+(IF($F$8&gt;400,0,IF($F$8&lt;=300,0.24,0.14))))-Stammdaten!$B$6)/Stammdaten!$C$6))</f>
        <v>0</v>
      </c>
      <c r="H115" s="1"/>
      <c r="I115" s="14">
        <f>IF(H115="",0,(($H$8/(H115+(IF($H$8&gt;400,0,IF($H$8&lt;=300,0.24,0.14))))-Stammdaten!$B$7)/Stammdaten!$C$7))</f>
        <v>0</v>
      </c>
      <c r="J115" s="1"/>
      <c r="K115" s="14">
        <f>IF(J115="",0,(($J$8/(J115+(IF($J$8&gt;400,0,IF($J$8&lt;=300,0.24,0.14))))-Stammdaten!$B$10)/Stammdaten!$C$10))</f>
        <v>0</v>
      </c>
      <c r="L115" s="1"/>
      <c r="M115" s="14">
        <f>IF(L115="",0,(($L$8/(L115+(IF($L$8&gt;400,0,IF($L$8&lt;=300,0.24,0.14))))-Stammdaten!B117)/Stammdaten!C117))</f>
        <v>0</v>
      </c>
      <c r="N115" s="1"/>
      <c r="O115" s="14">
        <f>IF(N115="",0,((200/N115)-Stammdaten!$B$21)/Stammdaten!$C$21)</f>
        <v>0</v>
      </c>
      <c r="P115" s="1"/>
      <c r="Q115" s="14">
        <f>IF(P115="",0,((300/P115)-Stammdaten!$B$22)/Stammdaten!$C$22)</f>
        <v>0</v>
      </c>
      <c r="R115" s="1"/>
      <c r="S115" s="14">
        <f>IF(R115="",0,((400/R115)-Stammdaten!$B$23)/Stammdaten!$C$23)</f>
        <v>0</v>
      </c>
      <c r="T115" s="1"/>
      <c r="U115" s="14">
        <f>IF(T115="",0,(SQRT(T115)-Stammdaten!$B$25)/Stammdaten!$C$25)</f>
        <v>0</v>
      </c>
      <c r="V115" s="1"/>
      <c r="W115" s="14">
        <f>IF(V115="",0,(SQRT(V115)-Stammdaten!$B$27)/Stammdaten!$C$27)</f>
        <v>0</v>
      </c>
      <c r="X115" s="1"/>
      <c r="Y115" s="14">
        <f>IF(X115="",0,(SQRT(X115)-Stammdaten!$B$29)/Stammdaten!$C$29)</f>
        <v>0</v>
      </c>
      <c r="Z115" s="1"/>
      <c r="AA115" s="14">
        <f>IF(Z115="",0,(SQRT(Z115)-Stammdaten!$B$32)/Stammdaten!$C$32)</f>
        <v>0</v>
      </c>
      <c r="AB115" s="1"/>
      <c r="AC115" s="14">
        <f>IF(AB115="",0,(SQRT(AB115)-Stammdaten!$B$33)/Stammdaten!$C$33)</f>
        <v>0</v>
      </c>
    </row>
    <row r="116" spans="1:35" ht="15" thickBot="1">
      <c r="A116" s="62"/>
      <c r="B116" s="63"/>
      <c r="C116" s="66"/>
      <c r="D116" s="64"/>
      <c r="E116" s="76">
        <f>IF(D116="",0,(($D$8/(D116+(IF($D$8&gt;400,0,IF($D$8&lt;=300,0.24,0.14))))-Stammdaten!$B$4)/Stammdaten!$C$4))</f>
        <v>0</v>
      </c>
      <c r="F116" s="64"/>
      <c r="G116" s="76">
        <f>IF(F116="",0,(($F$8/(F116+(IF($F$8&gt;400,0,IF($F$8&lt;=300,0.24,0.14))))-Stammdaten!$B$6)/Stammdaten!$C$6))</f>
        <v>0</v>
      </c>
      <c r="H116" s="64"/>
      <c r="I116" s="76">
        <f>IF(H116="",0,(($H$8/(H116+(IF($H$8&gt;400,0,IF($H$8&lt;=300,0.24,0.14))))-Stammdaten!$B$7)/Stammdaten!$C$7))</f>
        <v>0</v>
      </c>
      <c r="J116" s="64"/>
      <c r="K116" s="76">
        <f>IF(J116="",0,(($J$8/(J116+(IF($J$8&gt;400,0,IF($J$8&lt;=300,0.24,0.14))))-Stammdaten!$B$10)/Stammdaten!$C$10))</f>
        <v>0</v>
      </c>
      <c r="L116" s="64"/>
      <c r="M116" s="76">
        <f>IF(L116="",0,(($L$8/(L116+(IF($L$8&gt;400,0,IF($L$8&lt;=300,0.24,0.14))))-Stammdaten!B118)/Stammdaten!C118))</f>
        <v>0</v>
      </c>
      <c r="N116" s="64"/>
      <c r="O116" s="76">
        <f>IF(N116="",0,((200/N116)-Stammdaten!$B$21)/Stammdaten!$C$21)</f>
        <v>0</v>
      </c>
      <c r="P116" s="64"/>
      <c r="Q116" s="76">
        <f>IF(P116="",0,((300/P116)-Stammdaten!$B$22)/Stammdaten!$C$22)</f>
        <v>0</v>
      </c>
      <c r="R116" s="64"/>
      <c r="S116" s="76">
        <f>IF(R116="",0,((400/R116)-Stammdaten!$B$23)/Stammdaten!$C$23)</f>
        <v>0</v>
      </c>
      <c r="T116" s="64"/>
      <c r="U116" s="76">
        <f>IF(T116="",0,(SQRT(T116)-Stammdaten!$B$25)/Stammdaten!$C$25)</f>
        <v>0</v>
      </c>
      <c r="V116" s="64"/>
      <c r="W116" s="76">
        <f>IF(V116="",0,(SQRT(V116)-Stammdaten!$B$27)/Stammdaten!$C$27)</f>
        <v>0</v>
      </c>
      <c r="X116" s="64"/>
      <c r="Y116" s="76">
        <f>IF(X116="",0,(SQRT(X116)-Stammdaten!$B$29)/Stammdaten!$C$29)</f>
        <v>0</v>
      </c>
      <c r="Z116" s="64"/>
      <c r="AA116" s="76">
        <f>IF(Z116="",0,(SQRT(Z116)-Stammdaten!$B$32)/Stammdaten!$C$32)</f>
        <v>0</v>
      </c>
      <c r="AB116" s="64"/>
      <c r="AC116" s="76">
        <f>IF(AB116="",0,(SQRT(AB116)-Stammdaten!$B$33)/Stammdaten!$C$33)</f>
        <v>0</v>
      </c>
    </row>
    <row r="117" spans="1:35" ht="15">
      <c r="A117" s="109"/>
      <c r="B117" s="109"/>
      <c r="C117" s="109"/>
      <c r="D117" s="65"/>
      <c r="E117" s="14">
        <f>IF(D117="",0,(($D$8/(D117+(IF($D$8&gt;400,0,IF($D$8&lt;=300,0.24,0.14))))-Stammdaten!$B$4)/Stammdaten!$C$4))</f>
        <v>0</v>
      </c>
      <c r="F117" s="65"/>
      <c r="G117" s="14">
        <f>IF(F117="",0,(($F$8/(F117+(IF($F$8&gt;400,0,IF($F$8&lt;=300,0.24,0.14))))-Stammdaten!$B$6)/Stammdaten!$C$6))</f>
        <v>0</v>
      </c>
      <c r="H117" s="65"/>
      <c r="I117" s="14">
        <f>IF(H117="",0,(($H$8/(H117+(IF($H$8&gt;400,0,IF($H$8&lt;=300,0.24,0.14))))-Stammdaten!$B$7)/Stammdaten!$C$7))</f>
        <v>0</v>
      </c>
      <c r="J117" s="65"/>
      <c r="K117" s="14">
        <f>IF(J117="",0,(($J$8/(J117+(IF($J$8&gt;400,0,IF($J$8&lt;=300,0.24,0.14))))-Stammdaten!$B$10)/Stammdaten!$C$10))</f>
        <v>0</v>
      </c>
      <c r="L117" s="65"/>
      <c r="M117" s="14">
        <f>IF(L117="",0,(($L$8/(L117+(IF($L$8&gt;400,0,IF($L$8&lt;=300,0.24,0.14))))-Stammdaten!B119)/Stammdaten!C119))</f>
        <v>0</v>
      </c>
      <c r="N117" s="65"/>
      <c r="O117" s="14">
        <f>IF(N117="",0,((200/N117)-Stammdaten!$B$21)/Stammdaten!$C$21)</f>
        <v>0</v>
      </c>
      <c r="P117" s="91"/>
      <c r="Q117" s="14">
        <f>IF(P117="",0,((300/P117)-Stammdaten!$B$22)/Stammdaten!$C$22)</f>
        <v>0</v>
      </c>
      <c r="R117" s="65"/>
      <c r="S117" s="14">
        <f>IF(R117="",0,((400/R117)-Stammdaten!$B$23)/Stammdaten!$C$23)</f>
        <v>0</v>
      </c>
      <c r="T117" s="65"/>
      <c r="U117" s="14">
        <f>IF(T117="",0,(SQRT(T117)-Stammdaten!$B$25)/Stammdaten!$C$25)</f>
        <v>0</v>
      </c>
      <c r="V117" s="65"/>
      <c r="W117" s="14">
        <f>IF(V117="",0,(SQRT(V117)-Stammdaten!$B$27)/Stammdaten!$C$27)</f>
        <v>0</v>
      </c>
      <c r="X117" s="65"/>
      <c r="Y117" s="14">
        <f>IF(X117="",0,(SQRT(X117)-Stammdaten!$B$29)/Stammdaten!$C$29)</f>
        <v>0</v>
      </c>
      <c r="Z117" s="65"/>
      <c r="AA117" s="14">
        <f>IF(Z117="",0,(SQRT(Z117)-Stammdaten!$B$32)/Stammdaten!$C$32)</f>
        <v>0</v>
      </c>
      <c r="AB117" s="65"/>
      <c r="AC117" s="14">
        <f>IF(AB117="",0,(SQRT(AB117)-Stammdaten!$B$33)/Stammdaten!$C$33)</f>
        <v>0</v>
      </c>
      <c r="AG117" s="55" t="s">
        <v>56</v>
      </c>
      <c r="AH117" s="57">
        <f>SUM(G117:G128)</f>
        <v>0</v>
      </c>
    </row>
    <row r="118" spans="1:35" ht="15">
      <c r="A118" s="110"/>
      <c r="B118" s="110"/>
      <c r="C118" s="109"/>
      <c r="D118" s="1"/>
      <c r="E118" s="14">
        <f>IF(D118="",0,(($D$8/(D118+(IF($D$8&gt;400,0,IF($D$8&lt;=300,0.24,0.14))))-Stammdaten!$B$4)/Stammdaten!$C$4))</f>
        <v>0</v>
      </c>
      <c r="F118" s="1"/>
      <c r="G118" s="14">
        <f>IF(F118="",0,(($F$8/(F118+(IF($F$8&gt;400,0,IF($F$8&lt;=300,0.24,0.14))))-Stammdaten!$B$6)/Stammdaten!$C$6))</f>
        <v>0</v>
      </c>
      <c r="H118" s="1"/>
      <c r="I118" s="14">
        <f>IF(H118="",0,(($H$8/(H118+(IF($H$8&gt;400,0,IF($H$8&lt;=300,0.24,0.14))))-Stammdaten!$B$7)/Stammdaten!$C$7))</f>
        <v>0</v>
      </c>
      <c r="J118" s="1"/>
      <c r="K118" s="14">
        <f>IF(J118="",0,(($J$8/(J118+(IF($J$8&gt;400,0,IF($J$8&lt;=300,0.24,0.14))))-Stammdaten!$B$10)/Stammdaten!$C$10))</f>
        <v>0</v>
      </c>
      <c r="L118" s="1"/>
      <c r="M118" s="14">
        <f>IF(L118="",0,(($L$8/(L118+(IF($L$8&gt;400,0,IF($L$8&lt;=300,0.24,0.14))))-Stammdaten!B120)/Stammdaten!C120))</f>
        <v>0</v>
      </c>
      <c r="N118" s="1"/>
      <c r="O118" s="14">
        <f>IF(N118="",0,((200/N118)-Stammdaten!$B$21)/Stammdaten!$C$21)</f>
        <v>0</v>
      </c>
      <c r="P118" s="1"/>
      <c r="Q118" s="14">
        <f>IF(P118="",0,((300/P118)-Stammdaten!$B$22)/Stammdaten!$C$22)</f>
        <v>0</v>
      </c>
      <c r="R118" s="1"/>
      <c r="S118" s="14">
        <f>IF(R118="",0,((400/R118)-Stammdaten!$B$23)/Stammdaten!$C$23)</f>
        <v>0</v>
      </c>
      <c r="T118" s="1"/>
      <c r="U118" s="14">
        <f>IF(T118="",0,(SQRT(T118)-Stammdaten!$B$25)/Stammdaten!$C$25)</f>
        <v>0</v>
      </c>
      <c r="V118" s="1"/>
      <c r="W118" s="14">
        <f>IF(V118="",0,(SQRT(V118)-Stammdaten!$B$27)/Stammdaten!$C$27)</f>
        <v>0</v>
      </c>
      <c r="X118" s="1"/>
      <c r="Y118" s="14">
        <f>IF(X118="",0,(SQRT(X118)-Stammdaten!$B$29)/Stammdaten!$C$29)</f>
        <v>0</v>
      </c>
      <c r="Z118" s="1"/>
      <c r="AA118" s="14">
        <f>IF(Z118="",0,(SQRT(Z118)-Stammdaten!$B$32)/Stammdaten!$C$32)</f>
        <v>0</v>
      </c>
      <c r="AB118" s="1"/>
      <c r="AC118" s="14">
        <f>IF(AB118="",0,(SQRT(AB118)-Stammdaten!$B$33)/Stammdaten!$C$33)</f>
        <v>0</v>
      </c>
      <c r="AG118" s="55" t="s">
        <v>30</v>
      </c>
      <c r="AH118" s="57">
        <f>SUM(K117:K128)</f>
        <v>0</v>
      </c>
    </row>
    <row r="119" spans="1:35" ht="15">
      <c r="A119" s="110"/>
      <c r="B119" s="110"/>
      <c r="C119" s="109"/>
      <c r="D119" s="1"/>
      <c r="E119" s="14">
        <f>IF(D119="",0,(($D$8/(D119+(IF($D$8&gt;400,0,IF($D$8&lt;=300,0.24,0.14))))-Stammdaten!$B$4)/Stammdaten!$C$4))</f>
        <v>0</v>
      </c>
      <c r="F119" s="1"/>
      <c r="G119" s="14">
        <f>IF(F119="",0,(($F$8/(F119+(IF($F$8&gt;400,0,IF($F$8&lt;=300,0.24,0.14))))-Stammdaten!$B$6)/Stammdaten!$C$6))</f>
        <v>0</v>
      </c>
      <c r="H119" s="1"/>
      <c r="I119" s="14">
        <f>IF(H119="",0,(($H$8/(H119+(IF($H$8&gt;400,0,IF($H$8&lt;=300,0.24,0.14))))-Stammdaten!$B$7)/Stammdaten!$C$7))</f>
        <v>0</v>
      </c>
      <c r="J119" s="1"/>
      <c r="K119" s="14">
        <f>IF(J119="",0,(($J$8/(J119+(IF($J$8&gt;400,0,IF($J$8&lt;=300,0.24,0.14))))-Stammdaten!$B$10)/Stammdaten!$C$10))</f>
        <v>0</v>
      </c>
      <c r="L119" s="1"/>
      <c r="M119" s="14">
        <f>IF(L119="",0,(($L$8/(L119+(IF($L$8&gt;400,0,IF($L$8&lt;=300,0.24,0.14))))-Stammdaten!B121)/Stammdaten!C121))</f>
        <v>0</v>
      </c>
      <c r="N119" s="1"/>
      <c r="O119" s="14">
        <f>IF(N119="",0,((200/N119)-Stammdaten!$B$21)/Stammdaten!$C$21)</f>
        <v>0</v>
      </c>
      <c r="P119" s="1"/>
      <c r="Q119" s="14">
        <f>IF(P119="",0,((300/P119)-Stammdaten!$B$22)/Stammdaten!$C$22)</f>
        <v>0</v>
      </c>
      <c r="R119" s="1"/>
      <c r="S119" s="14">
        <f>IF(R119="",0,((400/R119)-Stammdaten!$B$23)/Stammdaten!$C$23)</f>
        <v>0</v>
      </c>
      <c r="T119" s="1"/>
      <c r="U119" s="14">
        <f>IF(T119="",0,(SQRT(T119)-Stammdaten!$B$25)/Stammdaten!$C$25)</f>
        <v>0</v>
      </c>
      <c r="V119" s="1"/>
      <c r="W119" s="14">
        <f>IF(V119="",0,(SQRT(V119)-Stammdaten!$B$27)/Stammdaten!$C$27)</f>
        <v>0</v>
      </c>
      <c r="X119" s="1"/>
      <c r="Y119" s="14">
        <f>IF(X119="",0,(SQRT(X119)-Stammdaten!$B$29)/Stammdaten!$C$29)</f>
        <v>0</v>
      </c>
      <c r="Z119" s="1"/>
      <c r="AA119" s="14">
        <f>IF(Z119="",0,(SQRT(Z119)-Stammdaten!$B$32)/Stammdaten!$C$32)</f>
        <v>0</v>
      </c>
      <c r="AB119" s="1"/>
      <c r="AC119" s="14">
        <f>IF(AB119="",0,(SQRT(AB119)-Stammdaten!$B$33)/Stammdaten!$C$33)</f>
        <v>0</v>
      </c>
      <c r="AG119" s="55" t="s">
        <v>57</v>
      </c>
      <c r="AH119" s="57">
        <f>SUM(Q117:Q128)</f>
        <v>0</v>
      </c>
    </row>
    <row r="120" spans="1:35" ht="15">
      <c r="A120" s="110"/>
      <c r="B120" s="110"/>
      <c r="C120" s="109"/>
      <c r="D120" s="1"/>
      <c r="E120" s="14">
        <f>IF(D120="",0,(($D$8/(D120+(IF($D$8&gt;400,0,IF($D$8&lt;=300,0.24,0.14))))-Stammdaten!$B$4)/Stammdaten!$C$4))</f>
        <v>0</v>
      </c>
      <c r="F120" s="1"/>
      <c r="G120" s="14">
        <f>IF(F120="",0,(($F$8/(F120+(IF($F$8&gt;400,0,IF($F$8&lt;=300,0.24,0.14))))-Stammdaten!$B$6)/Stammdaten!$C$6))</f>
        <v>0</v>
      </c>
      <c r="H120" s="1"/>
      <c r="I120" s="14">
        <f>IF(H120="",0,(($H$8/(H120+(IF($H$8&gt;400,0,IF($H$8&lt;=300,0.24,0.14))))-Stammdaten!$B$7)/Stammdaten!$C$7))</f>
        <v>0</v>
      </c>
      <c r="J120" s="1"/>
      <c r="K120" s="14">
        <f>IF(J120="",0,(($J$8/(J120+(IF($J$8&gt;400,0,IF($J$8&lt;=300,0.24,0.14))))-Stammdaten!$B$10)/Stammdaten!$C$10))</f>
        <v>0</v>
      </c>
      <c r="L120" s="1"/>
      <c r="M120" s="14">
        <f>IF(L120="",0,(($L$8/(L120+(IF($L$8&gt;400,0,IF($L$8&lt;=300,0.24,0.14))))-Stammdaten!B122)/Stammdaten!C122))</f>
        <v>0</v>
      </c>
      <c r="N120" s="1"/>
      <c r="O120" s="14">
        <f>IF(N120="",0,((200/N120)-Stammdaten!$B$21)/Stammdaten!$C$21)</f>
        <v>0</v>
      </c>
      <c r="P120" s="1"/>
      <c r="Q120" s="14">
        <f>IF(P120="",0,((300/P120)-Stammdaten!$B$22)/Stammdaten!$C$22)</f>
        <v>0</v>
      </c>
      <c r="R120" s="1"/>
      <c r="S120" s="14">
        <f>IF(R120="",0,((400/R120)-Stammdaten!$B$23)/Stammdaten!$C$23)</f>
        <v>0</v>
      </c>
      <c r="T120" s="1"/>
      <c r="U120" s="14">
        <f>IF(T120="",0,(SQRT(T120)-Stammdaten!$B$25)/Stammdaten!$C$25)</f>
        <v>0</v>
      </c>
      <c r="V120" s="1"/>
      <c r="W120" s="14">
        <f>IF(V120="",0,(SQRT(V120)-Stammdaten!$B$27)/Stammdaten!$C$27)</f>
        <v>0</v>
      </c>
      <c r="X120" s="1"/>
      <c r="Y120" s="14">
        <f>IF(X120="",0,(SQRT(X120)-Stammdaten!$B$29)/Stammdaten!$C$29)</f>
        <v>0</v>
      </c>
      <c r="Z120" s="1"/>
      <c r="AA120" s="14">
        <f>IF(Z120="",0,(SQRT(Z120)-Stammdaten!$B$32)/Stammdaten!$C$32)</f>
        <v>0</v>
      </c>
      <c r="AB120" s="1"/>
      <c r="AC120" s="14">
        <f>IF(AB120="",0,(SQRT(AB120)-Stammdaten!$B$33)/Stammdaten!$C$33)</f>
        <v>0</v>
      </c>
      <c r="AG120" s="55" t="s">
        <v>58</v>
      </c>
      <c r="AH120" s="57">
        <f>SUM(U117:U128)</f>
        <v>0</v>
      </c>
    </row>
    <row r="121" spans="1:35" ht="15">
      <c r="A121" s="110"/>
      <c r="B121" s="110"/>
      <c r="C121" s="109"/>
      <c r="D121" s="1"/>
      <c r="E121" s="14">
        <f>IF(D121="",0,(($D$8/(D121+(IF($D$8&gt;400,0,IF($D$8&lt;=300,0.24,0.14))))-Stammdaten!$B$4)/Stammdaten!$C$4))</f>
        <v>0</v>
      </c>
      <c r="F121" s="1"/>
      <c r="G121" s="14">
        <f>IF(F121="",0,(($F$8/(F121+(IF($F$8&gt;400,0,IF($F$8&lt;=300,0.24,0.14))))-Stammdaten!$B$6)/Stammdaten!$C$6))</f>
        <v>0</v>
      </c>
      <c r="H121" s="1"/>
      <c r="I121" s="14">
        <f>IF(H121="",0,(($H$8/(H121+(IF($H$8&gt;400,0,IF($H$8&lt;=300,0.24,0.14))))-Stammdaten!$B$7)/Stammdaten!$C$7))</f>
        <v>0</v>
      </c>
      <c r="J121" s="1"/>
      <c r="K121" s="14">
        <f>IF(J121="",0,(($J$8/(J121+(IF($J$8&gt;400,0,IF($J$8&lt;=300,0.24,0.14))))-Stammdaten!$B$10)/Stammdaten!$C$10))</f>
        <v>0</v>
      </c>
      <c r="L121" s="1"/>
      <c r="M121" s="14">
        <f>IF(L121="",0,(($L$8/(L121+(IF($L$8&gt;400,0,IF($L$8&lt;=300,0.24,0.14))))-Stammdaten!B123)/Stammdaten!C123))</f>
        <v>0</v>
      </c>
      <c r="N121" s="1"/>
      <c r="O121" s="14">
        <f>IF(N121="",0,((200/N121)-Stammdaten!$B$21)/Stammdaten!$C$21)</f>
        <v>0</v>
      </c>
      <c r="P121" s="1"/>
      <c r="Q121" s="14">
        <f>IF(P121="",0,((300/P121)-Stammdaten!$B$22)/Stammdaten!$C$22)</f>
        <v>0</v>
      </c>
      <c r="R121" s="1"/>
      <c r="S121" s="14">
        <f>IF(R121="",0,((400/R121)-Stammdaten!$B$23)/Stammdaten!$C$23)</f>
        <v>0</v>
      </c>
      <c r="T121" s="1"/>
      <c r="U121" s="14">
        <f>IF(T121="",0,(SQRT(T121)-Stammdaten!$B$25)/Stammdaten!$C$25)</f>
        <v>0</v>
      </c>
      <c r="V121" s="1"/>
      <c r="W121" s="14">
        <f>IF(V121="",0,(SQRT(V121)-Stammdaten!$B$27)/Stammdaten!$C$27)</f>
        <v>0</v>
      </c>
      <c r="X121" s="1"/>
      <c r="Y121" s="14">
        <f>IF(X121="",0,(SQRT(X121)-Stammdaten!$B$29)/Stammdaten!$C$29)</f>
        <v>0</v>
      </c>
      <c r="Z121" s="1"/>
      <c r="AA121" s="14">
        <f>IF(Z121="",0,(SQRT(Z121)-Stammdaten!$B$32)/Stammdaten!$C$32)</f>
        <v>0</v>
      </c>
      <c r="AB121" s="1"/>
      <c r="AC121" s="14">
        <f>IF(AB121="",0,(SQRT(AB121)-Stammdaten!$B$33)/Stammdaten!$C$33)</f>
        <v>0</v>
      </c>
      <c r="AG121" s="55" t="s">
        <v>59</v>
      </c>
      <c r="AH121" s="57">
        <f>SUM(W117:W128)</f>
        <v>0</v>
      </c>
    </row>
    <row r="122" spans="1:35" ht="15">
      <c r="A122" s="110"/>
      <c r="B122" s="110"/>
      <c r="C122" s="109"/>
      <c r="D122" s="1"/>
      <c r="E122" s="14">
        <f>IF(D122="",0,(($D$8/(D122+(IF($D$8&gt;400,0,IF($D$8&lt;=300,0.24,0.14))))-Stammdaten!$B$4)/Stammdaten!$C$4))</f>
        <v>0</v>
      </c>
      <c r="F122" s="1"/>
      <c r="G122" s="14">
        <f>IF(F122="",0,(($F$8/(F122+(IF($F$8&gt;400,0,IF($F$8&lt;=300,0.24,0.14))))-Stammdaten!$B$6)/Stammdaten!$C$6))</f>
        <v>0</v>
      </c>
      <c r="H122" s="1"/>
      <c r="I122" s="14">
        <f>IF(H122="",0,(($H$8/(H122+(IF($H$8&gt;400,0,IF($H$8&lt;=300,0.24,0.14))))-Stammdaten!$B$7)/Stammdaten!$C$7))</f>
        <v>0</v>
      </c>
      <c r="J122" s="1"/>
      <c r="K122" s="14">
        <f>IF(J122="",0,(($J$8/(J122+(IF($J$8&gt;400,0,IF($J$8&lt;=300,0.24,0.14))))-Stammdaten!$B$10)/Stammdaten!$C$10))</f>
        <v>0</v>
      </c>
      <c r="L122" s="1"/>
      <c r="M122" s="14">
        <f>IF(L122="",0,(($L$8/(L122+(IF($L$8&gt;400,0,IF($L$8&lt;=300,0.24,0.14))))-Stammdaten!B124)/Stammdaten!C124))</f>
        <v>0</v>
      </c>
      <c r="N122" s="1"/>
      <c r="O122" s="14">
        <f>IF(N122="",0,((200/N122)-Stammdaten!$B$21)/Stammdaten!$C$21)</f>
        <v>0</v>
      </c>
      <c r="P122" s="1"/>
      <c r="Q122" s="14">
        <f>IF(P122="",0,((300/P122)-Stammdaten!$B$22)/Stammdaten!$C$22)</f>
        <v>0</v>
      </c>
      <c r="R122" s="1"/>
      <c r="S122" s="14">
        <f>IF(R122="",0,((400/R122)-Stammdaten!$B$23)/Stammdaten!$C$23)</f>
        <v>0</v>
      </c>
      <c r="T122" s="1"/>
      <c r="U122" s="14">
        <f>IF(T122="",0,(SQRT(T122)-Stammdaten!$B$25)/Stammdaten!$C$25)</f>
        <v>0</v>
      </c>
      <c r="V122" s="1"/>
      <c r="W122" s="14">
        <f>IF(V122="",0,(SQRT(V122)-Stammdaten!$B$27)/Stammdaten!$C$27)</f>
        <v>0</v>
      </c>
      <c r="X122" s="1"/>
      <c r="Y122" s="14">
        <f>IF(X122="",0,(SQRT(X122)-Stammdaten!$B$29)/Stammdaten!$C$29)</f>
        <v>0</v>
      </c>
      <c r="Z122" s="1"/>
      <c r="AA122" s="14">
        <f>IF(Z122="",0,(SQRT(Z122)-Stammdaten!$B$32)/Stammdaten!$C$32)</f>
        <v>0</v>
      </c>
      <c r="AB122" s="1"/>
      <c r="AC122" s="14">
        <f>IF(AB122="",0,(SQRT(AB122)-Stammdaten!$B$33)/Stammdaten!$C$33)</f>
        <v>0</v>
      </c>
      <c r="AG122" s="55" t="s">
        <v>60</v>
      </c>
      <c r="AH122" s="57">
        <f>SUM(Y117:Y128)</f>
        <v>0</v>
      </c>
    </row>
    <row r="123" spans="1:35" ht="15">
      <c r="A123" s="110"/>
      <c r="B123" s="110"/>
      <c r="C123" s="109"/>
      <c r="D123" s="1"/>
      <c r="E123" s="14">
        <f>IF(D123="",0,(($D$8/(D123+(IF($D$8&gt;400,0,IF($D$8&lt;=300,0.24,0.14))))-Stammdaten!$B$4)/Stammdaten!$C$4))</f>
        <v>0</v>
      </c>
      <c r="F123" s="1"/>
      <c r="G123" s="14">
        <f>IF(F123="",0,(($F$8/(F123+(IF($F$8&gt;400,0,IF($F$8&lt;=300,0.24,0.14))))-Stammdaten!$B$6)/Stammdaten!$C$6))</f>
        <v>0</v>
      </c>
      <c r="H123" s="1"/>
      <c r="I123" s="14">
        <f>IF(H123="",0,(($H$8/(H123+(IF($H$8&gt;400,0,IF($H$8&lt;=300,0.24,0.14))))-Stammdaten!$B$7)/Stammdaten!$C$7))</f>
        <v>0</v>
      </c>
      <c r="J123" s="1"/>
      <c r="K123" s="14">
        <f>IF(J123="",0,(($J$8/(J123+(IF($J$8&gt;400,0,IF($J$8&lt;=300,0.24,0.14))))-Stammdaten!$B$10)/Stammdaten!$C$10))</f>
        <v>0</v>
      </c>
      <c r="L123" s="1"/>
      <c r="M123" s="14">
        <f>IF(L123="",0,(($L$8/(L123+(IF($L$8&gt;400,0,IF($L$8&lt;=300,0.24,0.14))))-Stammdaten!B125)/Stammdaten!C125))</f>
        <v>0</v>
      </c>
      <c r="N123" s="1"/>
      <c r="O123" s="14">
        <f>IF(N123="",0,((200/N123)-Stammdaten!$B$21)/Stammdaten!$C$21)</f>
        <v>0</v>
      </c>
      <c r="P123" s="1"/>
      <c r="Q123" s="14">
        <f>IF(P123="",0,((300/P123)-Stammdaten!$B$22)/Stammdaten!$C$22)</f>
        <v>0</v>
      </c>
      <c r="R123" s="1"/>
      <c r="S123" s="14">
        <f>IF(R123="",0,((400/R123)-Stammdaten!$B$23)/Stammdaten!$C$23)</f>
        <v>0</v>
      </c>
      <c r="T123" s="1"/>
      <c r="U123" s="14">
        <f>IF(T123="",0,(SQRT(T123)-Stammdaten!$B$25)/Stammdaten!$C$25)</f>
        <v>0</v>
      </c>
      <c r="V123" s="1"/>
      <c r="W123" s="14">
        <f>IF(V123="",0,(SQRT(V123)-Stammdaten!$B$27)/Stammdaten!$C$27)</f>
        <v>0</v>
      </c>
      <c r="X123" s="1"/>
      <c r="Y123" s="14">
        <f>IF(X123="",0,(SQRT(X123)-Stammdaten!$B$29)/Stammdaten!$C$29)</f>
        <v>0</v>
      </c>
      <c r="Z123" s="1"/>
      <c r="AA123" s="14">
        <f>IF(Z123="",0,(SQRT(Z123)-Stammdaten!$B$32)/Stammdaten!$C$32)</f>
        <v>0</v>
      </c>
      <c r="AB123" s="1"/>
      <c r="AC123" s="14">
        <f>IF(AB123="",0,(SQRT(AB123)-Stammdaten!$B$33)/Stammdaten!$C$33)</f>
        <v>0</v>
      </c>
      <c r="AG123" s="56" t="s">
        <v>61</v>
      </c>
      <c r="AH123" s="58">
        <f>SUM(AC117:AC128)</f>
        <v>0</v>
      </c>
    </row>
    <row r="124" spans="1:35" ht="15">
      <c r="A124" s="110"/>
      <c r="B124" s="110"/>
      <c r="C124" s="109"/>
      <c r="D124" s="1"/>
      <c r="E124" s="14">
        <f>IF(D124="",0,(($D$8/(D124+(IF($D$8&gt;400,0,IF($D$8&lt;=300,0.24,0.14))))-Stammdaten!$B$4)/Stammdaten!$C$4))</f>
        <v>0</v>
      </c>
      <c r="F124" s="1"/>
      <c r="G124" s="14">
        <f>IF(F124="",0,(($F$8/(F124+(IF($F$8&gt;400,0,IF($F$8&lt;=300,0.24,0.14))))-Stammdaten!$B$6)/Stammdaten!$C$6))</f>
        <v>0</v>
      </c>
      <c r="H124" s="1"/>
      <c r="I124" s="14">
        <f>IF(H124="",0,(($H$8/(H124+(IF($H$8&gt;400,0,IF($H$8&lt;=300,0.24,0.14))))-Stammdaten!$B$7)/Stammdaten!$C$7))</f>
        <v>0</v>
      </c>
      <c r="J124" s="1"/>
      <c r="K124" s="14">
        <f>IF(J124="",0,(($J$8/(J124+(IF($J$8&gt;400,0,IF($J$8&lt;=300,0.24,0.14))))-Stammdaten!$B$10)/Stammdaten!$C$10))</f>
        <v>0</v>
      </c>
      <c r="L124" s="1"/>
      <c r="M124" s="14">
        <f>IF(L124="",0,(($L$8/(L124+(IF($L$8&gt;400,0,IF($L$8&lt;=300,0.24,0.14))))-Stammdaten!B126)/Stammdaten!C126))</f>
        <v>0</v>
      </c>
      <c r="N124" s="1"/>
      <c r="O124" s="14">
        <f>IF(N124="",0,((200/N124)-Stammdaten!$B$21)/Stammdaten!$C$21)</f>
        <v>0</v>
      </c>
      <c r="P124" s="1"/>
      <c r="Q124" s="14">
        <f>IF(P124="",0,((300/P124)-Stammdaten!$B$22)/Stammdaten!$C$22)</f>
        <v>0</v>
      </c>
      <c r="R124" s="1"/>
      <c r="S124" s="14">
        <f>IF(R124="",0,((400/R124)-Stammdaten!$B$23)/Stammdaten!$C$23)</f>
        <v>0</v>
      </c>
      <c r="T124" s="1"/>
      <c r="U124" s="14">
        <f>IF(T124="",0,(SQRT(T124)-Stammdaten!$B$25)/Stammdaten!$C$25)</f>
        <v>0</v>
      </c>
      <c r="V124" s="1"/>
      <c r="W124" s="14">
        <f>IF(V124="",0,(SQRT(V124)-Stammdaten!$B$27)/Stammdaten!$C$27)</f>
        <v>0</v>
      </c>
      <c r="X124" s="1"/>
      <c r="Y124" s="14">
        <f>IF(X124="",0,(SQRT(X124)-Stammdaten!$B$29)/Stammdaten!$C$29)</f>
        <v>0</v>
      </c>
      <c r="Z124" s="1"/>
      <c r="AA124" s="14">
        <f>IF(Z124="",0,(SQRT(Z124)-Stammdaten!$B$32)/Stammdaten!$C$32)</f>
        <v>0</v>
      </c>
      <c r="AB124" s="1"/>
      <c r="AC124" s="14">
        <f>IF(AB124="",0,(SQRT(AB124)-Stammdaten!$B$33)/Stammdaten!$C$33)</f>
        <v>0</v>
      </c>
    </row>
    <row r="125" spans="1:35" ht="15">
      <c r="A125" s="20"/>
      <c r="B125" s="22"/>
      <c r="C125" s="18"/>
      <c r="D125" s="1"/>
      <c r="E125" s="14">
        <f>IF(D125="",0,(($D$8/(D125+(IF($D$8&gt;400,0,IF($D$8&lt;=300,0.24,0.14))))-Stammdaten!$B$4)/Stammdaten!$C$4))</f>
        <v>0</v>
      </c>
      <c r="F125" s="1"/>
      <c r="G125" s="14">
        <f>IF(F125="",0,(($F$8/(F125+(IF($F$8&gt;400,0,IF($F$8&lt;=300,0.24,0.14))))-Stammdaten!$B$6)/Stammdaten!$C$6))</f>
        <v>0</v>
      </c>
      <c r="H125" s="1"/>
      <c r="I125" s="14">
        <f>IF(H125="",0,(($H$8/(H125+(IF($H$8&gt;400,0,IF($H$8&lt;=300,0.24,0.14))))-Stammdaten!$B$7)/Stammdaten!$C$7))</f>
        <v>0</v>
      </c>
      <c r="J125" s="1"/>
      <c r="K125" s="14">
        <f>IF(J125="",0,(($J$8/(J125+(IF($J$8&gt;400,0,IF($J$8&lt;=300,0.24,0.14))))-Stammdaten!$B$10)/Stammdaten!$C$10))</f>
        <v>0</v>
      </c>
      <c r="L125" s="1"/>
      <c r="M125" s="14">
        <f>IF(L125="",0,(($L$8/(L125+(IF($L$8&gt;400,0,IF($L$8&lt;=300,0.24,0.14))))-Stammdaten!B127)/Stammdaten!C127))</f>
        <v>0</v>
      </c>
      <c r="N125" s="1"/>
      <c r="O125" s="14">
        <f>IF(N125="",0,((200/N125)-Stammdaten!$B$21)/Stammdaten!$C$21)</f>
        <v>0</v>
      </c>
      <c r="P125" s="1"/>
      <c r="Q125" s="14">
        <f>IF(P125="",0,((300/P125)-Stammdaten!$B$22)/Stammdaten!$C$22)</f>
        <v>0</v>
      </c>
      <c r="R125" s="1"/>
      <c r="S125" s="14">
        <f>IF(R125="",0,((400/R125)-Stammdaten!$B$23)/Stammdaten!$C$23)</f>
        <v>0</v>
      </c>
      <c r="T125" s="1"/>
      <c r="U125" s="14">
        <f>IF(T125="",0,(SQRT(T125)-Stammdaten!$B$25)/Stammdaten!$C$25)</f>
        <v>0</v>
      </c>
      <c r="V125" s="1"/>
      <c r="W125" s="14">
        <f>IF(V125="",0,(SQRT(V125)-Stammdaten!$B$27)/Stammdaten!$C$27)</f>
        <v>0</v>
      </c>
      <c r="X125" s="1"/>
      <c r="Y125" s="14">
        <f>IF(X125="",0,(SQRT(X125)-Stammdaten!$B$29)/Stammdaten!$C$29)</f>
        <v>0</v>
      </c>
      <c r="Z125" s="1"/>
      <c r="AA125" s="14">
        <f>IF(Z125="",0,(SQRT(Z125)-Stammdaten!$B$32)/Stammdaten!$C$32)</f>
        <v>0</v>
      </c>
      <c r="AB125" s="1"/>
      <c r="AC125" s="14">
        <f>IF(AB125="",0,(SQRT(AB125)-Stammdaten!$B$33)/Stammdaten!$C$33)</f>
        <v>0</v>
      </c>
      <c r="AG125" s="67" t="s">
        <v>62</v>
      </c>
      <c r="AH125" s="59">
        <f>SUM(AH117:AH123)</f>
        <v>0</v>
      </c>
      <c r="AI125" s="111" t="s">
        <v>82</v>
      </c>
    </row>
    <row r="126" spans="1:35">
      <c r="A126" s="20"/>
      <c r="B126" s="22"/>
      <c r="C126" s="18"/>
      <c r="D126" s="1"/>
      <c r="E126" s="14">
        <f>IF(D126="",0,(($D$8/(D126+(IF($D$8&gt;400,0,IF($D$8&lt;=300,0.24,0.14))))-Stammdaten!$B$4)/Stammdaten!$C$4))</f>
        <v>0</v>
      </c>
      <c r="F126" s="1"/>
      <c r="G126" s="14">
        <f>IF(F126="",0,(($F$8/(F126+(IF($F$8&gt;400,0,IF($F$8&lt;=300,0.24,0.14))))-Stammdaten!$B$6)/Stammdaten!$C$6))</f>
        <v>0</v>
      </c>
      <c r="H126" s="1"/>
      <c r="I126" s="14">
        <f>IF(H126="",0,(($H$8/(H126+(IF($H$8&gt;400,0,IF($H$8&lt;=300,0.24,0.14))))-Stammdaten!$B$7)/Stammdaten!$C$7))</f>
        <v>0</v>
      </c>
      <c r="J126" s="1"/>
      <c r="K126" s="14">
        <f>IF(J126="",0,(($J$8/(J126+(IF($J$8&gt;400,0,IF($J$8&lt;=300,0.24,0.14))))-Stammdaten!$B$10)/Stammdaten!$C$10))</f>
        <v>0</v>
      </c>
      <c r="L126" s="1"/>
      <c r="M126" s="14">
        <f>IF(L126="",0,(($L$8/(L126+(IF($L$8&gt;400,0,IF($L$8&lt;=300,0.24,0.14))))-Stammdaten!B128)/Stammdaten!C128))</f>
        <v>0</v>
      </c>
      <c r="N126" s="1"/>
      <c r="O126" s="14">
        <f>IF(N126="",0,((200/N126)-Stammdaten!$B$21)/Stammdaten!$C$21)</f>
        <v>0</v>
      </c>
      <c r="P126" s="1"/>
      <c r="Q126" s="14">
        <f>IF(P126="",0,((300/P126)-Stammdaten!$B$22)/Stammdaten!$C$22)</f>
        <v>0</v>
      </c>
      <c r="R126" s="1"/>
      <c r="S126" s="14">
        <f>IF(R126="",0,((400/R126)-Stammdaten!$B$23)/Stammdaten!$C$23)</f>
        <v>0</v>
      </c>
      <c r="T126" s="1"/>
      <c r="U126" s="14">
        <f>IF(T126="",0,(SQRT(T126)-Stammdaten!$B$25)/Stammdaten!$C$25)</f>
        <v>0</v>
      </c>
      <c r="V126" s="1"/>
      <c r="W126" s="14">
        <f>IF(V126="",0,(SQRT(V126)-Stammdaten!$B$27)/Stammdaten!$C$27)</f>
        <v>0</v>
      </c>
      <c r="X126" s="1"/>
      <c r="Y126" s="14">
        <f>IF(X126="",0,(SQRT(X126)-Stammdaten!$B$29)/Stammdaten!$C$29)</f>
        <v>0</v>
      </c>
      <c r="Z126" s="1"/>
      <c r="AA126" s="14">
        <f>IF(Z126="",0,(SQRT(Z126)-Stammdaten!$B$32)/Stammdaten!$C$32)</f>
        <v>0</v>
      </c>
      <c r="AB126" s="1"/>
      <c r="AC126" s="14">
        <f>IF(AB126="",0,(SQRT(AB126)-Stammdaten!$B$33)/Stammdaten!$C$33)</f>
        <v>0</v>
      </c>
    </row>
    <row r="127" spans="1:35">
      <c r="A127" s="20"/>
      <c r="B127" s="22"/>
      <c r="C127" s="18"/>
      <c r="D127" s="1"/>
      <c r="E127" s="14">
        <f>IF(D127="",0,(($D$8/(D127+(IF($D$8&gt;400,0,IF($D$8&lt;=300,0.24,0.14))))-Stammdaten!$B$4)/Stammdaten!$C$4))</f>
        <v>0</v>
      </c>
      <c r="F127" s="1"/>
      <c r="G127" s="14">
        <f>IF(F127="",0,(($F$8/(F127+(IF($F$8&gt;400,0,IF($F$8&lt;=300,0.24,0.14))))-Stammdaten!$B$6)/Stammdaten!$C$6))</f>
        <v>0</v>
      </c>
      <c r="H127" s="1"/>
      <c r="I127" s="14">
        <f>IF(H127="",0,(($H$8/(H127+(IF($H$8&gt;400,0,IF($H$8&lt;=300,0.24,0.14))))-Stammdaten!$B$7)/Stammdaten!$C$7))</f>
        <v>0</v>
      </c>
      <c r="J127" s="1"/>
      <c r="K127" s="14">
        <f>IF(J127="",0,(($J$8/(J127+(IF($J$8&gt;400,0,IF($J$8&lt;=300,0.24,0.14))))-Stammdaten!$B$10)/Stammdaten!$C$10))</f>
        <v>0</v>
      </c>
      <c r="L127" s="1"/>
      <c r="M127" s="14">
        <f>IF(L127="",0,(($L$8/(L127+(IF($L$8&gt;400,0,IF($L$8&lt;=300,0.24,0.14))))-Stammdaten!B129)/Stammdaten!C129))</f>
        <v>0</v>
      </c>
      <c r="N127" s="1"/>
      <c r="O127" s="14">
        <f>IF(N127="",0,((200/N127)-Stammdaten!$B$21)/Stammdaten!$C$21)</f>
        <v>0</v>
      </c>
      <c r="P127" s="1"/>
      <c r="Q127" s="14">
        <f>IF(P127="",0,((300/P127)-Stammdaten!$B$22)/Stammdaten!$C$22)</f>
        <v>0</v>
      </c>
      <c r="R127" s="1"/>
      <c r="S127" s="14">
        <f>IF(R127="",0,((400/R127)-Stammdaten!$B$23)/Stammdaten!$C$23)</f>
        <v>0</v>
      </c>
      <c r="T127" s="1"/>
      <c r="U127" s="14">
        <f>IF(T127="",0,(SQRT(T127)-Stammdaten!$B$25)/Stammdaten!$C$25)</f>
        <v>0</v>
      </c>
      <c r="V127" s="1"/>
      <c r="W127" s="14">
        <f>IF(V127="",0,(SQRT(V127)-Stammdaten!$B$27)/Stammdaten!$C$27)</f>
        <v>0</v>
      </c>
      <c r="X127" s="1"/>
      <c r="Y127" s="14">
        <f>IF(X127="",0,(SQRT(X127)-Stammdaten!$B$29)/Stammdaten!$C$29)</f>
        <v>0</v>
      </c>
      <c r="Z127" s="1"/>
      <c r="AA127" s="14">
        <f>IF(Z127="",0,(SQRT(Z127)-Stammdaten!$B$32)/Stammdaten!$C$32)</f>
        <v>0</v>
      </c>
      <c r="AB127" s="1"/>
      <c r="AC127" s="14">
        <f>IF(AB127="",0,(SQRT(AB127)-Stammdaten!$B$33)/Stammdaten!$C$33)</f>
        <v>0</v>
      </c>
    </row>
    <row r="128" spans="1:35" ht="15" thickBot="1">
      <c r="A128" s="62"/>
      <c r="B128" s="63"/>
      <c r="C128" s="66"/>
      <c r="D128" s="64"/>
      <c r="E128" s="76">
        <f>IF(D128="",0,(($D$8/(D128+(IF($D$8&gt;400,0,IF($D$8&lt;=300,0.24,0.14))))-Stammdaten!$B$4)/Stammdaten!$C$4))</f>
        <v>0</v>
      </c>
      <c r="F128" s="64"/>
      <c r="G128" s="76">
        <f>IF(F128="",0,(($F$8/(F128+(IF($F$8&gt;400,0,IF($F$8&lt;=300,0.24,0.14))))-Stammdaten!$B$6)/Stammdaten!$C$6))</f>
        <v>0</v>
      </c>
      <c r="H128" s="64"/>
      <c r="I128" s="76">
        <f>IF(H128="",0,(($H$8/(H128+(IF($H$8&gt;400,0,IF($H$8&lt;=300,0.24,0.14))))-Stammdaten!$B$7)/Stammdaten!$C$7))</f>
        <v>0</v>
      </c>
      <c r="J128" s="64"/>
      <c r="K128" s="76">
        <f>IF(J128="",0,(($J$8/(J128+(IF($J$8&gt;400,0,IF($J$8&lt;=300,0.24,0.14))))-Stammdaten!$B$10)/Stammdaten!$C$10))</f>
        <v>0</v>
      </c>
      <c r="L128" s="64"/>
      <c r="M128" s="76">
        <f>IF(L128="",0,(($L$8/(L128+(IF($L$8&gt;400,0,IF($L$8&lt;=300,0.24,0.14))))-Stammdaten!B130)/Stammdaten!C130))</f>
        <v>0</v>
      </c>
      <c r="N128" s="64"/>
      <c r="O128" s="76">
        <f>IF(N128="",0,((200/N128)-Stammdaten!$B$21)/Stammdaten!$C$21)</f>
        <v>0</v>
      </c>
      <c r="P128" s="64"/>
      <c r="Q128" s="76">
        <f>IF(P128="",0,((300/P128)-Stammdaten!$B$22)/Stammdaten!$C$22)</f>
        <v>0</v>
      </c>
      <c r="R128" s="64"/>
      <c r="S128" s="76">
        <f>IF(R128="",0,((400/R128)-Stammdaten!$B$23)/Stammdaten!$C$23)</f>
        <v>0</v>
      </c>
      <c r="T128" s="64"/>
      <c r="U128" s="76">
        <f>IF(T128="",0,(SQRT(T128)-Stammdaten!$B$25)/Stammdaten!$C$25)</f>
        <v>0</v>
      </c>
      <c r="V128" s="64"/>
      <c r="W128" s="76">
        <f>IF(V128="",0,(SQRT(V128)-Stammdaten!$B$27)/Stammdaten!$C$27)</f>
        <v>0</v>
      </c>
      <c r="X128" s="64"/>
      <c r="Y128" s="76">
        <f>IF(X128="",0,(SQRT(X128)-Stammdaten!$B$29)/Stammdaten!$C$29)</f>
        <v>0</v>
      </c>
      <c r="Z128" s="64"/>
      <c r="AA128" s="76">
        <f>IF(Z128="",0,(SQRT(Z128)-Stammdaten!$B$32)/Stammdaten!$C$32)</f>
        <v>0</v>
      </c>
      <c r="AB128" s="64"/>
      <c r="AC128" s="76">
        <f>IF(AB128="",0,(SQRT(AB128)-Stammdaten!$B$33)/Stammdaten!$C$33)</f>
        <v>0</v>
      </c>
    </row>
  </sheetData>
  <mergeCells count="11">
    <mergeCell ref="AB8:AC8"/>
    <mergeCell ref="AD8:AE8"/>
    <mergeCell ref="D7:S7"/>
    <mergeCell ref="T7:AE7"/>
    <mergeCell ref="N8:O8"/>
    <mergeCell ref="P8:Q8"/>
    <mergeCell ref="R8:S8"/>
    <mergeCell ref="T8:U8"/>
    <mergeCell ref="V8:W8"/>
    <mergeCell ref="X8:Y8"/>
    <mergeCell ref="Z8:AA8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L8" sqref="L7:L8"/>
    </sheetView>
  </sheetViews>
  <sheetFormatPr baseColWidth="10" defaultRowHeight="15"/>
  <cols>
    <col min="1" max="1" width="17.5703125" bestFit="1" customWidth="1"/>
    <col min="9" max="9" width="28.5703125" bestFit="1" customWidth="1"/>
  </cols>
  <sheetData>
    <row r="1" spans="1:9" ht="15.75" thickBot="1"/>
    <row r="2" spans="1:9">
      <c r="A2" s="6" t="s">
        <v>1</v>
      </c>
      <c r="B2" s="130" t="s">
        <v>2</v>
      </c>
      <c r="C2" s="130"/>
      <c r="D2" s="130" t="s">
        <v>3</v>
      </c>
      <c r="E2" s="131"/>
      <c r="F2" s="2"/>
      <c r="G2" s="2"/>
      <c r="I2" s="3" t="s">
        <v>43</v>
      </c>
    </row>
    <row r="3" spans="1:9">
      <c r="A3" s="7"/>
      <c r="B3" s="2" t="s">
        <v>4</v>
      </c>
      <c r="C3" s="2" t="s">
        <v>5</v>
      </c>
      <c r="D3" s="2" t="s">
        <v>4</v>
      </c>
      <c r="E3" s="8" t="s">
        <v>5</v>
      </c>
      <c r="F3" s="2"/>
      <c r="I3" s="4"/>
    </row>
    <row r="4" spans="1:9">
      <c r="A4" s="7" t="s">
        <v>24</v>
      </c>
      <c r="B4" s="9">
        <v>3.79</v>
      </c>
      <c r="C4" s="9">
        <v>6.8999999999999999E-3</v>
      </c>
      <c r="D4" s="9">
        <v>3.6480000000000001</v>
      </c>
      <c r="E4" s="10">
        <v>6.6E-3</v>
      </c>
      <c r="I4" s="4" t="s">
        <v>53</v>
      </c>
    </row>
    <row r="5" spans="1:9">
      <c r="A5" s="7" t="s">
        <v>25</v>
      </c>
      <c r="B5" s="9">
        <v>4.2031200000000002</v>
      </c>
      <c r="C5" s="9">
        <v>6.3899999999999998E-3</v>
      </c>
      <c r="D5" s="9">
        <v>3.6507100000000001</v>
      </c>
      <c r="E5" s="10">
        <v>6.7299999999999999E-3</v>
      </c>
      <c r="I5" s="4" t="s">
        <v>47</v>
      </c>
    </row>
    <row r="6" spans="1:9">
      <c r="A6" s="7" t="s">
        <v>26</v>
      </c>
      <c r="B6" s="9">
        <v>4.0999999999999996</v>
      </c>
      <c r="C6" s="9">
        <v>6.6400000000000001E-3</v>
      </c>
      <c r="D6" s="9">
        <v>3.9980000000000002</v>
      </c>
      <c r="E6" s="10">
        <v>6.6E-3</v>
      </c>
      <c r="I6" s="4" t="s">
        <v>48</v>
      </c>
    </row>
    <row r="7" spans="1:9">
      <c r="A7" s="7" t="s">
        <v>27</v>
      </c>
      <c r="B7" s="9">
        <v>4.3410000000000002</v>
      </c>
      <c r="C7" s="9">
        <v>6.7600000000000004E-3</v>
      </c>
      <c r="D7" s="9">
        <v>4.0061999999999998</v>
      </c>
      <c r="E7" s="10">
        <v>6.5599999999999999E-3</v>
      </c>
      <c r="I7" s="4" t="s">
        <v>49</v>
      </c>
    </row>
    <row r="8" spans="1:9">
      <c r="A8" s="7" t="s">
        <v>28</v>
      </c>
      <c r="B8" s="9">
        <v>3.6040000000000001</v>
      </c>
      <c r="C8" s="9">
        <v>7.6E-3</v>
      </c>
      <c r="D8" s="9">
        <v>3.7890000000000001</v>
      </c>
      <c r="E8" s="10">
        <v>7.3400000000000002E-3</v>
      </c>
      <c r="I8" s="4" t="s">
        <v>50</v>
      </c>
    </row>
    <row r="9" spans="1:9">
      <c r="A9" s="7" t="s">
        <v>29</v>
      </c>
      <c r="B9" s="9">
        <v>2.9670000000000001</v>
      </c>
      <c r="C9" s="9">
        <v>7.1599999999999997E-3</v>
      </c>
      <c r="D9" s="9">
        <v>2.81</v>
      </c>
      <c r="E9" s="10">
        <v>7.1599999999999997E-3</v>
      </c>
      <c r="I9" s="4" t="s">
        <v>52</v>
      </c>
    </row>
    <row r="10" spans="1:9">
      <c r="A10" s="7" t="s">
        <v>30</v>
      </c>
      <c r="B10" s="9">
        <v>2.3250000000000002</v>
      </c>
      <c r="C10" s="9">
        <v>6.4400000000000004E-3</v>
      </c>
      <c r="D10" s="9">
        <v>2.0232000000000001</v>
      </c>
      <c r="E10" s="10">
        <v>6.4700000000000001E-3</v>
      </c>
      <c r="I10" s="4" t="s">
        <v>51</v>
      </c>
    </row>
    <row r="11" spans="1:9">
      <c r="A11" s="7" t="s">
        <v>31</v>
      </c>
      <c r="B11" s="9">
        <v>2.1579999999999999</v>
      </c>
      <c r="C11" s="9">
        <v>6.0000000000000001E-3</v>
      </c>
      <c r="D11" s="9"/>
      <c r="E11" s="10"/>
      <c r="I11" s="4" t="s">
        <v>54</v>
      </c>
    </row>
    <row r="12" spans="1:9">
      <c r="A12" s="7" t="s">
        <v>32</v>
      </c>
      <c r="B12" s="9">
        <v>1.9121999999999999</v>
      </c>
      <c r="C12" s="9">
        <v>6.13E-3</v>
      </c>
      <c r="D12" s="9"/>
      <c r="E12" s="10"/>
      <c r="I12" s="4" t="s">
        <v>55</v>
      </c>
    </row>
    <row r="13" spans="1:9">
      <c r="A13" s="7" t="s">
        <v>33</v>
      </c>
      <c r="B13" s="9">
        <v>1.784</v>
      </c>
      <c r="C13" s="9">
        <v>6.0000000000000001E-3</v>
      </c>
      <c r="D13" s="9">
        <v>1.8</v>
      </c>
      <c r="E13" s="10">
        <v>5.4000000000000003E-3</v>
      </c>
      <c r="I13" s="4"/>
    </row>
    <row r="14" spans="1:9">
      <c r="A14" s="7" t="s">
        <v>34</v>
      </c>
      <c r="B14" s="9">
        <v>1.7</v>
      </c>
      <c r="C14" s="9">
        <v>5.7999999999999996E-3</v>
      </c>
      <c r="D14" s="9">
        <v>1.75</v>
      </c>
      <c r="E14" s="10">
        <v>5.0000000000000001E-3</v>
      </c>
      <c r="I14" s="4"/>
    </row>
    <row r="15" spans="1:9">
      <c r="A15" s="7" t="s">
        <v>35</v>
      </c>
      <c r="B15" s="9">
        <v>1.5249999999999999</v>
      </c>
      <c r="C15" s="9">
        <v>5.5999999999999999E-3</v>
      </c>
      <c r="D15" s="9"/>
      <c r="E15" s="10"/>
      <c r="I15" s="4"/>
    </row>
    <row r="16" spans="1:9">
      <c r="A16" s="7" t="s">
        <v>6</v>
      </c>
      <c r="B16" s="9">
        <v>3.04</v>
      </c>
      <c r="C16" s="9">
        <v>5.5999999999999999E-3</v>
      </c>
      <c r="D16" s="9">
        <v>2.1202000000000001</v>
      </c>
      <c r="E16" s="10">
        <v>6.7999999999999996E-3</v>
      </c>
      <c r="I16" s="4"/>
    </row>
    <row r="17" spans="1:9">
      <c r="A17" s="7" t="s">
        <v>7</v>
      </c>
      <c r="B17" s="9">
        <v>1.4083300000000001</v>
      </c>
      <c r="C17" s="9">
        <v>9.4299999999999991E-3</v>
      </c>
      <c r="D17" s="9">
        <v>2.0099999999999998</v>
      </c>
      <c r="E17" s="10">
        <v>7.7999999999999996E-3</v>
      </c>
      <c r="I17" s="4"/>
    </row>
    <row r="18" spans="1:9">
      <c r="A18" s="7" t="s">
        <v>8</v>
      </c>
      <c r="B18" s="9"/>
      <c r="C18" s="9"/>
      <c r="D18" s="9">
        <v>2.0150000000000001</v>
      </c>
      <c r="E18" s="10">
        <v>8.0999999999999996E-3</v>
      </c>
      <c r="I18" s="4"/>
    </row>
    <row r="19" spans="1:9">
      <c r="A19" s="7" t="s">
        <v>9</v>
      </c>
      <c r="B19" s="9">
        <v>1.1422000000000001</v>
      </c>
      <c r="C19" s="9">
        <v>9.1800000000000007E-3</v>
      </c>
      <c r="D19" s="9"/>
      <c r="E19" s="10"/>
      <c r="I19" s="4"/>
    </row>
    <row r="20" spans="1:9">
      <c r="A20" s="7" t="s">
        <v>10</v>
      </c>
      <c r="B20" s="9">
        <v>1.6194299999999999</v>
      </c>
      <c r="C20" s="9">
        <v>8.0999999999999996E-3</v>
      </c>
      <c r="D20" s="9"/>
      <c r="E20" s="10"/>
      <c r="I20" s="4"/>
    </row>
    <row r="21" spans="1:9">
      <c r="A21" s="7" t="s">
        <v>11</v>
      </c>
      <c r="B21" s="9">
        <v>3.79</v>
      </c>
      <c r="C21" s="9">
        <v>3.4499999999999999E-3</v>
      </c>
      <c r="D21" s="9">
        <v>3.6480000000000001</v>
      </c>
      <c r="E21" s="10">
        <v>3.3E-3</v>
      </c>
      <c r="I21" s="4"/>
    </row>
    <row r="22" spans="1:9">
      <c r="A22" s="7" t="s">
        <v>12</v>
      </c>
      <c r="B22" s="9">
        <v>4.0999999999999996</v>
      </c>
      <c r="C22" s="9">
        <v>3.32E-3</v>
      </c>
      <c r="D22" s="9">
        <v>3.9980000000000002</v>
      </c>
      <c r="E22" s="10">
        <v>3.3E-3</v>
      </c>
      <c r="I22" s="4"/>
    </row>
    <row r="23" spans="1:9">
      <c r="A23" s="7" t="s">
        <v>13</v>
      </c>
      <c r="B23" s="9">
        <v>4.3410000000000002</v>
      </c>
      <c r="C23" s="9">
        <v>3.3800000000000002E-3</v>
      </c>
      <c r="D23" s="9">
        <v>4.0061999999999998</v>
      </c>
      <c r="E23" s="10">
        <v>3.2799999999999999E-3</v>
      </c>
      <c r="I23" s="4"/>
    </row>
    <row r="24" spans="1:9">
      <c r="A24" s="7"/>
      <c r="B24" s="9"/>
      <c r="C24" s="9"/>
      <c r="D24" s="9"/>
      <c r="E24" s="10"/>
      <c r="I24" s="4"/>
    </row>
    <row r="25" spans="1:9">
      <c r="A25" s="7" t="s">
        <v>14</v>
      </c>
      <c r="B25" s="9">
        <v>0.84099999999999997</v>
      </c>
      <c r="C25" s="9">
        <v>8.0000000000000004E-4</v>
      </c>
      <c r="D25" s="9">
        <v>0.88070000000000004</v>
      </c>
      <c r="E25" s="10">
        <v>6.8000000000000005E-4</v>
      </c>
      <c r="I25" s="4"/>
    </row>
    <row r="26" spans="1:9">
      <c r="A26" s="7" t="s">
        <v>15</v>
      </c>
      <c r="B26" s="9">
        <v>0.64800000000000002</v>
      </c>
      <c r="C26" s="9">
        <v>2.0999999999999999E-3</v>
      </c>
      <c r="D26" s="9"/>
      <c r="E26" s="10"/>
      <c r="I26" s="4"/>
    </row>
    <row r="27" spans="1:9">
      <c r="A27" s="7" t="s">
        <v>16</v>
      </c>
      <c r="B27" s="9">
        <v>1.15028</v>
      </c>
      <c r="C27" s="9">
        <v>2.1900000000000001E-3</v>
      </c>
      <c r="D27" s="9">
        <v>1.0934999999999999</v>
      </c>
      <c r="E27" s="10">
        <v>2.0799999999999998E-3</v>
      </c>
      <c r="I27" s="4"/>
    </row>
    <row r="28" spans="1:9">
      <c r="A28" s="7" t="s">
        <v>17</v>
      </c>
      <c r="B28" s="9">
        <v>2.1923900000000001</v>
      </c>
      <c r="C28" s="9">
        <v>2.32E-3</v>
      </c>
      <c r="D28" s="2"/>
      <c r="E28" s="10"/>
      <c r="I28" s="4"/>
    </row>
    <row r="29" spans="1:9">
      <c r="A29" s="7" t="s">
        <v>18</v>
      </c>
      <c r="B29" s="9">
        <v>1.425</v>
      </c>
      <c r="C29" s="9">
        <v>3.7000000000000002E-3</v>
      </c>
      <c r="D29" s="9">
        <v>1.2789999999999999</v>
      </c>
      <c r="E29" s="10">
        <v>3.98E-3</v>
      </c>
      <c r="I29" s="4"/>
    </row>
    <row r="30" spans="1:9">
      <c r="A30" s="7" t="s">
        <v>19</v>
      </c>
      <c r="B30" s="9">
        <v>1.4</v>
      </c>
      <c r="C30" s="9">
        <v>8.0000000000000002E-3</v>
      </c>
      <c r="D30" s="9">
        <v>1.0515000000000001</v>
      </c>
      <c r="E30" s="10">
        <v>8.8999999999999999E-3</v>
      </c>
      <c r="I30" s="4"/>
    </row>
    <row r="31" spans="1:9">
      <c r="A31" s="7" t="s">
        <v>20</v>
      </c>
      <c r="B31" s="9">
        <v>-2.17028</v>
      </c>
      <c r="C31" s="9">
        <v>1.392E-2</v>
      </c>
      <c r="D31" s="2"/>
      <c r="E31" s="10"/>
      <c r="I31" s="4"/>
    </row>
    <row r="32" spans="1:9">
      <c r="A32" s="7" t="s">
        <v>21</v>
      </c>
      <c r="B32" s="9">
        <v>0.35</v>
      </c>
      <c r="C32" s="9">
        <v>1.052E-2</v>
      </c>
      <c r="D32" s="9">
        <v>0.42199999999999999</v>
      </c>
      <c r="E32" s="10">
        <v>1.0120000000000001E-2</v>
      </c>
      <c r="I32" s="4"/>
    </row>
    <row r="33" spans="1:9">
      <c r="A33" s="7" t="s">
        <v>22</v>
      </c>
      <c r="B33" s="9">
        <v>1.9359999999999999</v>
      </c>
      <c r="C33" s="9">
        <v>1.24E-2</v>
      </c>
      <c r="D33" s="9">
        <v>1.4149</v>
      </c>
      <c r="E33" s="10">
        <v>1.039E-2</v>
      </c>
      <c r="I33" s="4"/>
    </row>
    <row r="34" spans="1:9" ht="15.75" thickBot="1">
      <c r="A34" s="11" t="s">
        <v>23</v>
      </c>
      <c r="B34" s="12">
        <v>2.8</v>
      </c>
      <c r="C34" s="12">
        <v>1.0999999999999999E-2</v>
      </c>
      <c r="D34" s="12">
        <v>2.0232000000000001</v>
      </c>
      <c r="E34" s="13">
        <v>8.7399999999999995E-3</v>
      </c>
      <c r="I34" s="5"/>
    </row>
    <row r="35" spans="1:9">
      <c r="A35" s="2"/>
      <c r="B35" s="2"/>
      <c r="C35" s="2"/>
      <c r="D35" s="2"/>
      <c r="E35" s="2"/>
    </row>
    <row r="36" spans="1:9">
      <c r="A36" s="2"/>
      <c r="B36" s="2"/>
      <c r="C36" s="2"/>
      <c r="D36" s="2"/>
      <c r="E36" s="2"/>
    </row>
    <row r="37" spans="1:9">
      <c r="A37" s="2"/>
      <c r="B37" s="2"/>
      <c r="C37" s="2"/>
      <c r="D37" s="2"/>
      <c r="E37" s="2"/>
    </row>
  </sheetData>
  <sheetProtection password="B809" sheet="1" objects="1" scenarios="1"/>
  <mergeCells count="2">
    <mergeCell ref="B2:C2"/>
    <mergeCell ref="D2:E2"/>
  </mergeCells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weiblich</vt:lpstr>
      <vt:lpstr>männlich</vt:lpstr>
      <vt:lpstr>Stammdaten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Ehrlicher</dc:creator>
  <cp:lastModifiedBy>Cornelia Gräf</cp:lastModifiedBy>
  <cp:lastPrinted>2016-04-26T13:34:18Z</cp:lastPrinted>
  <dcterms:created xsi:type="dcterms:W3CDTF">2016-04-19T13:24:27Z</dcterms:created>
  <dcterms:modified xsi:type="dcterms:W3CDTF">2017-09-05T16:08:46Z</dcterms:modified>
</cp:coreProperties>
</file>